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<sst xmlns="http://schemas.openxmlformats.org/spreadsheetml/2006/main" count="491" uniqueCount="225">
  <si>
    <t xml:space="preserve">Ragione sociale</t>
  </si>
  <si>
    <t xml:space="preserve">Codice</t>
  </si>
  <si>
    <t xml:space="preserve">Rif. documento - Tipo</t>
  </si>
  <si>
    <t xml:space="preserve">Rif. documento - Numero</t>
  </si>
  <si>
    <t xml:space="preserve">Rif. documento - Data</t>
  </si>
  <si>
    <t xml:space="preserve">Data scadenza</t>
  </si>
  <si>
    <t xml:space="preserve">Importo scadenza</t>
  </si>
  <si>
    <t xml:space="preserve">Importo pagato 2024</t>
  </si>
  <si>
    <t xml:space="preserve">Importo pagato altri esercizi</t>
  </si>
  <si>
    <t xml:space="preserve">Data pagamento</t>
  </si>
  <si>
    <t xml:space="preserve">giorni oltre la scadenza</t>
  </si>
  <si>
    <t xml:space="preserve">giorni ponderati</t>
  </si>
  <si>
    <t xml:space="preserve"> ADECCO ITALIA HOLDING SPA</t>
  </si>
  <si>
    <t xml:space="preserve">Ft</t>
  </si>
  <si>
    <t xml:space="preserve">2024.0180.00786</t>
  </si>
  <si>
    <t xml:space="preserve">2024.0180.00854</t>
  </si>
  <si>
    <t xml:space="preserve">2024.0180.00965</t>
  </si>
  <si>
    <t xml:space="preserve">2024.0180.01081</t>
  </si>
  <si>
    <t xml:space="preserve"> ALDIA COOPERATIVA SOCIALE</t>
  </si>
  <si>
    <t xml:space="preserve">11755/A</t>
  </si>
  <si>
    <t xml:space="preserve"> ALEIMAR ORGANIZZAZIONE DI VOLONTARIATO</t>
  </si>
  <si>
    <t xml:space="preserve">10</t>
  </si>
  <si>
    <t xml:space="preserve"> ALSCO ITALIA SRL</t>
  </si>
  <si>
    <t xml:space="preserve">2001653</t>
  </si>
  <si>
    <t xml:space="preserve">2002172</t>
  </si>
  <si>
    <t xml:space="preserve">2002442</t>
  </si>
  <si>
    <t xml:space="preserve">2002716</t>
  </si>
  <si>
    <t xml:space="preserve"> ALTRA VIA SOCIETA' COOPERATIVA SOCIALE</t>
  </si>
  <si>
    <t xml:space="preserve">111/PA</t>
  </si>
  <si>
    <t xml:space="preserve">117/PA</t>
  </si>
  <si>
    <t xml:space="preserve">133/PA</t>
  </si>
  <si>
    <t xml:space="preserve">146/PA</t>
  </si>
  <si>
    <t xml:space="preserve"> ARUBA S.P.A.</t>
  </si>
  <si>
    <t xml:space="preserve">1000243500005983</t>
  </si>
  <si>
    <t xml:space="preserve"> ASSOCIAZIONE CASA LUISA ONLUS IL MARSUPIO</t>
  </si>
  <si>
    <t xml:space="preserve">Na</t>
  </si>
  <si>
    <t xml:space="preserve">94/2024</t>
  </si>
  <si>
    <t xml:space="preserve">120/2024</t>
  </si>
  <si>
    <t xml:space="preserve">132/2024</t>
  </si>
  <si>
    <t xml:space="preserve">145/2024</t>
  </si>
  <si>
    <t xml:space="preserve"> ASSOCIAZIONE IL GRANELLO DI SENAPE ODV</t>
  </si>
  <si>
    <t xml:space="preserve">30/2024</t>
  </si>
  <si>
    <t xml:space="preserve">31/2024</t>
  </si>
  <si>
    <t xml:space="preserve"> ASSOCIAZIONE VOLONTARI SOLLIEVO NELLO SPIRITO</t>
  </si>
  <si>
    <t xml:space="preserve">26</t>
  </si>
  <si>
    <t xml:space="preserve"> BIFFI PAOLA</t>
  </si>
  <si>
    <t xml:space="preserve">18/E-2024</t>
  </si>
  <si>
    <t xml:space="preserve">20/E-2024</t>
  </si>
  <si>
    <t xml:space="preserve">22/E-2024</t>
  </si>
  <si>
    <t xml:space="preserve">25/E-2024</t>
  </si>
  <si>
    <t xml:space="preserve"> Brunetti Valeria Maria Liliana</t>
  </si>
  <si>
    <t xml:space="preserve">104</t>
  </si>
  <si>
    <t xml:space="preserve">105</t>
  </si>
  <si>
    <t xml:space="preserve">103</t>
  </si>
  <si>
    <t xml:space="preserve">106</t>
  </si>
  <si>
    <t xml:space="preserve"> BUGAN SRL Socio Unico</t>
  </si>
  <si>
    <t xml:space="preserve">FPR 288/24</t>
  </si>
  <si>
    <t xml:space="preserve">FPR 289/24</t>
  </si>
  <si>
    <t xml:space="preserve">FPR 290/24</t>
  </si>
  <si>
    <t xml:space="preserve">FPR 291/24</t>
  </si>
  <si>
    <t xml:space="preserve"> CALTANISSETTA BURATTI CENTRO CLINICO DI PS</t>
  </si>
  <si>
    <t xml:space="preserve">FE000023</t>
  </si>
  <si>
    <t xml:space="preserve"> CASTIGLIOLA MARTA</t>
  </si>
  <si>
    <t xml:space="preserve">14/001</t>
  </si>
  <si>
    <t xml:space="preserve">15/001</t>
  </si>
  <si>
    <t xml:space="preserve">16/001</t>
  </si>
  <si>
    <t xml:space="preserve"> CONSORZIO COMUNITÀ BRIANZA</t>
  </si>
  <si>
    <t xml:space="preserve">333 PA</t>
  </si>
  <si>
    <t xml:space="preserve">434 PA</t>
  </si>
  <si>
    <t xml:space="preserve">474 PA</t>
  </si>
  <si>
    <t xml:space="preserve"> COOPERATIVA IL PORTICO COOP.SOCIALE A R.L.</t>
  </si>
  <si>
    <t xml:space="preserve">A/378</t>
  </si>
  <si>
    <t xml:space="preserve">A/436</t>
  </si>
  <si>
    <t xml:space="preserve"> CREMASCOLI MARCO</t>
  </si>
  <si>
    <t xml:space="preserve">539</t>
  </si>
  <si>
    <t xml:space="preserve">570</t>
  </si>
  <si>
    <t xml:space="preserve">612</t>
  </si>
  <si>
    <t xml:space="preserve">674</t>
  </si>
  <si>
    <t xml:space="preserve"> DAY RISTOSERVICE SPA</t>
  </si>
  <si>
    <t xml:space="preserve">V0-160845</t>
  </si>
  <si>
    <t xml:space="preserve">V0-177737</t>
  </si>
  <si>
    <t xml:space="preserve">V0-197538</t>
  </si>
  <si>
    <t xml:space="preserve"> De Tullio Ivana</t>
  </si>
  <si>
    <t xml:space="preserve">7/E-2024</t>
  </si>
  <si>
    <t xml:space="preserve">9/E-2024</t>
  </si>
  <si>
    <t xml:space="preserve">10/E-2024</t>
  </si>
  <si>
    <t xml:space="preserve"> DEGOLA Prof. VELIO VINCENZO</t>
  </si>
  <si>
    <t xml:space="preserve">FPR 5/24</t>
  </si>
  <si>
    <t xml:space="preserve">FPR 14/24</t>
  </si>
  <si>
    <t xml:space="preserve">FPR 15/24</t>
  </si>
  <si>
    <t xml:space="preserve">FPR 17/24</t>
  </si>
  <si>
    <t xml:space="preserve"> FONDAZIONE TUENDELEE ONLUS</t>
  </si>
  <si>
    <t xml:space="preserve">99</t>
  </si>
  <si>
    <t xml:space="preserve">116</t>
  </si>
  <si>
    <t xml:space="preserve">130</t>
  </si>
  <si>
    <t xml:space="preserve"> FUORICLASSE SOC. COOP. SOC. ONLUS</t>
  </si>
  <si>
    <t xml:space="preserve">01/000520</t>
  </si>
  <si>
    <t xml:space="preserve">01/000654</t>
  </si>
  <si>
    <t xml:space="preserve"> GHENOS COOPERATIVA SOCIALE A R.L.</t>
  </si>
  <si>
    <t xml:space="preserve">128</t>
  </si>
  <si>
    <t xml:space="preserve">129</t>
  </si>
  <si>
    <t xml:space="preserve"> GIFLO S.R.L.</t>
  </si>
  <si>
    <t xml:space="preserve">9/PA</t>
  </si>
  <si>
    <t xml:space="preserve">12/PA</t>
  </si>
  <si>
    <t xml:space="preserve">13/PA</t>
  </si>
  <si>
    <t xml:space="preserve">26/PA</t>
  </si>
  <si>
    <t xml:space="preserve"> HAPPY SOCIETA' COOPERATIVA SOCIALE ONLUS</t>
  </si>
  <si>
    <t xml:space="preserve">01/000288</t>
  </si>
  <si>
    <t xml:space="preserve">01/000295</t>
  </si>
  <si>
    <t xml:space="preserve">01/000321</t>
  </si>
  <si>
    <t xml:space="preserve"> KUWAIT PETROLEUM ITALIA SPA</t>
  </si>
  <si>
    <t xml:space="preserve">PJ08923534</t>
  </si>
  <si>
    <t xml:space="preserve"> KYOCERA DOCUMENT SOLUTION ITALIA SPA</t>
  </si>
  <si>
    <t xml:space="preserve">1010924479</t>
  </si>
  <si>
    <t xml:space="preserve"> LA CAREZZA SOCIETA' COOPERATIVA SOCIALE</t>
  </si>
  <si>
    <t xml:space="preserve">000766</t>
  </si>
  <si>
    <t xml:space="preserve"> LA CASA DAVANTI AL SOLE SOCIET A COOPERATIVA SOCIALE A R.L.</t>
  </si>
  <si>
    <t xml:space="preserve">254E</t>
  </si>
  <si>
    <t xml:space="preserve">288E</t>
  </si>
  <si>
    <t xml:space="preserve">317E</t>
  </si>
  <si>
    <t xml:space="preserve">378E</t>
  </si>
  <si>
    <t xml:space="preserve">407E</t>
  </si>
  <si>
    <t xml:space="preserve"> LA NUOVA VITA SOCIETA COOPERATIVA SOCIALE ARL</t>
  </si>
  <si>
    <t xml:space="preserve">FPR 3/24</t>
  </si>
  <si>
    <t xml:space="preserve"> LA STRADA SOC. COOPERATIVA SOCIALE</t>
  </si>
  <si>
    <t xml:space="preserve">463</t>
  </si>
  <si>
    <t xml:space="preserve">634</t>
  </si>
  <si>
    <t xml:space="preserve">635</t>
  </si>
  <si>
    <t xml:space="preserve"> Land s.r.l.</t>
  </si>
  <si>
    <t xml:space="preserve">A988</t>
  </si>
  <si>
    <t xml:space="preserve"> LEASYS SPA A SOCIO UNICO</t>
  </si>
  <si>
    <t xml:space="preserve">0000202410943009</t>
  </si>
  <si>
    <t xml:space="preserve">0000202411072558</t>
  </si>
  <si>
    <t xml:space="preserve">0000202411201844</t>
  </si>
  <si>
    <t xml:space="preserve">0000202411420596</t>
  </si>
  <si>
    <t xml:space="preserve">0000202411546149</t>
  </si>
  <si>
    <t xml:space="preserve"> LIBERA COMPAGNIA DI ARTI E MESTIERI SOCIALI COOP. A R.L.</t>
  </si>
  <si>
    <t xml:space="preserve">965 /PA</t>
  </si>
  <si>
    <t xml:space="preserve">968 /PA</t>
  </si>
  <si>
    <t xml:space="preserve">1150 /PA</t>
  </si>
  <si>
    <t xml:space="preserve">1151 /PA</t>
  </si>
  <si>
    <t xml:space="preserve">1153 /PA</t>
  </si>
  <si>
    <t xml:space="preserve">1152 /PA</t>
  </si>
  <si>
    <t xml:space="preserve">1155 /PA</t>
  </si>
  <si>
    <t xml:space="preserve">Nc</t>
  </si>
  <si>
    <t xml:space="preserve">1293 /PA</t>
  </si>
  <si>
    <t xml:space="preserve">1473 /PA</t>
  </si>
  <si>
    <t xml:space="preserve">1474 /PA</t>
  </si>
  <si>
    <t xml:space="preserve"> MANPOWER SPA</t>
  </si>
  <si>
    <t xml:space="preserve">2024-1118774</t>
  </si>
  <si>
    <t xml:space="preserve">2024-1119264</t>
  </si>
  <si>
    <t xml:space="preserve">2024-1129333</t>
  </si>
  <si>
    <t xml:space="preserve">2024-1141836</t>
  </si>
  <si>
    <t xml:space="preserve"> MBODJ PAPA ABDOULAYE</t>
  </si>
  <si>
    <t xml:space="preserve">148E/2024</t>
  </si>
  <si>
    <t xml:space="preserve"> MIMOSA SOCIETA'COOPERATIVA SOCIALE</t>
  </si>
  <si>
    <t xml:space="preserve">303/PA</t>
  </si>
  <si>
    <t xml:space="preserve">304/PA</t>
  </si>
  <si>
    <t xml:space="preserve">340/PA</t>
  </si>
  <si>
    <t xml:space="preserve">374/PA</t>
  </si>
  <si>
    <t xml:space="preserve"> NEASS LOMBARDIA</t>
  </si>
  <si>
    <t xml:space="preserve">37</t>
  </si>
  <si>
    <t xml:space="preserve"> NEFRAN SRL CAD TECHNOLOGY</t>
  </si>
  <si>
    <t xml:space="preserve">7</t>
  </si>
  <si>
    <t xml:space="preserve"> NUBIAN 1880 di INVERNIZZI GIUSEPPE</t>
  </si>
  <si>
    <t xml:space="preserve">489</t>
  </si>
  <si>
    <t xml:space="preserve">643</t>
  </si>
  <si>
    <t xml:space="preserve"> OASI SOCIETA' COOPERATIVA SOCIALE</t>
  </si>
  <si>
    <t xml:space="preserve">289/PA</t>
  </si>
  <si>
    <t xml:space="preserve">290/PA</t>
  </si>
  <si>
    <t xml:space="preserve">291/PA</t>
  </si>
  <si>
    <t xml:space="preserve"> PITTAU ALESSANDRO GIANCARLO</t>
  </si>
  <si>
    <t xml:space="preserve">18/001</t>
  </si>
  <si>
    <t xml:space="preserve"> POSTE ITALIANE S.P.A.</t>
  </si>
  <si>
    <t xml:space="preserve">2024053201</t>
  </si>
  <si>
    <t xml:space="preserve"> RAMELLA ANTONIO</t>
  </si>
  <si>
    <t xml:space="preserve">27</t>
  </si>
  <si>
    <t xml:space="preserve"> Rino Grafica e Stampa S.r.l. a socio unico</t>
  </si>
  <si>
    <t xml:space="preserve">566-24</t>
  </si>
  <si>
    <t xml:space="preserve">590-24</t>
  </si>
  <si>
    <t xml:space="preserve"> RIVETTA SISTEMI SRL</t>
  </si>
  <si>
    <t xml:space="preserve">1033</t>
  </si>
  <si>
    <t xml:space="preserve"> SI.EL.CO. S.R.L.</t>
  </si>
  <si>
    <t xml:space="preserve">8077</t>
  </si>
  <si>
    <t xml:space="preserve">718/07</t>
  </si>
  <si>
    <t xml:space="preserve">9960</t>
  </si>
  <si>
    <t xml:space="preserve">948/07</t>
  </si>
  <si>
    <t xml:space="preserve"> SICURNOVA CONSULTING Srls</t>
  </si>
  <si>
    <t xml:space="preserve">264/E</t>
  </si>
  <si>
    <t xml:space="preserve">299/E</t>
  </si>
  <si>
    <t xml:space="preserve">342/E</t>
  </si>
  <si>
    <t xml:space="preserve"> SOCIETA' CONSORTILE VENTI COOPERATIVA SOCIALE A R.L.</t>
  </si>
  <si>
    <t xml:space="preserve">28/PA</t>
  </si>
  <si>
    <t xml:space="preserve">29/PA</t>
  </si>
  <si>
    <t xml:space="preserve">30/PA</t>
  </si>
  <si>
    <t xml:space="preserve">31/PA</t>
  </si>
  <si>
    <t xml:space="preserve"> SOCIOSFERA ONLUS SOCIETA' COOPERATIVA SOCIALE</t>
  </si>
  <si>
    <t xml:space="preserve">4901/PR/2024</t>
  </si>
  <si>
    <t xml:space="preserve">4902/PR/2024</t>
  </si>
  <si>
    <t xml:space="preserve"> SODEXO ITALIA S.P.A.</t>
  </si>
  <si>
    <t xml:space="preserve">7400042101</t>
  </si>
  <si>
    <t xml:space="preserve">7400042264</t>
  </si>
  <si>
    <t xml:space="preserve">7400047255</t>
  </si>
  <si>
    <t xml:space="preserve">7400047401</t>
  </si>
  <si>
    <t xml:space="preserve">7400052136</t>
  </si>
  <si>
    <t xml:space="preserve">7400052137</t>
  </si>
  <si>
    <t xml:space="preserve"> Sottile Nicoletta</t>
  </si>
  <si>
    <t xml:space="preserve">11/E-2024</t>
  </si>
  <si>
    <t xml:space="preserve">12/E-2024</t>
  </si>
  <si>
    <t xml:space="preserve">13/E-2024</t>
  </si>
  <si>
    <t xml:space="preserve"> TIM SPA</t>
  </si>
  <si>
    <t xml:space="preserve">7X04641889</t>
  </si>
  <si>
    <t xml:space="preserve">7X05669173</t>
  </si>
  <si>
    <t xml:space="preserve"> VILLAGGIO DEL FANCIULLO DI MOROSOLO SOCIETA' COOP. SOCIA</t>
  </si>
  <si>
    <t xml:space="preserve">142/PA</t>
  </si>
  <si>
    <t xml:space="preserve">157/PA</t>
  </si>
  <si>
    <t xml:space="preserve">180/PA</t>
  </si>
  <si>
    <t xml:space="preserve">202/PA</t>
  </si>
  <si>
    <t xml:space="preserve">224/PA</t>
  </si>
  <si>
    <t xml:space="preserve"> VODAFONE ITALIA SPA</t>
  </si>
  <si>
    <t xml:space="preserve">AQ09364419</t>
  </si>
  <si>
    <t xml:space="preserve"> VOLINT Onlus</t>
  </si>
  <si>
    <t xml:space="preserve">71</t>
  </si>
  <si>
    <t xml:space="preserve">Totale importo**</t>
  </si>
  <si>
    <t xml:space="preserve">*media giorni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</si>
</sst>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€-410]\ #,##0.00;[RED]\-[$€-410]\ #,##0.00"/>
    <numFmt numFmtId="166" formatCode="0.00"/>
    <numFmt numFmtId="167" formatCode="@"/>
    <numFmt numFmtId="168" formatCode="0"/>
    <numFmt numFmtId="169" formatCode="dd/mm/yyyy"/>
  </numFmts>
  <fonts count="6">
    <font>
      <sz val="10"/>
      <name val="Tahom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ahoma"/>
      <family val="0"/>
      <charset val="1"/>
    </font>
    <font>
      <b val="true"/>
      <sz val="10"/>
      <name val="Tahoma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B129" colorId="64" zoomScale="100" zoomScaleNormal="100" zoomScalePageLayoutView="100" workbookViewId="0">
      <selection pane="topLeft" activeCell="L162" activeCellId="0" sqref="L162"/>
    </sheetView>
  </sheetViews>
  <sheetFormatPr defaultColWidth="8.69140625" defaultRowHeight="12.75" zeroHeight="false" outlineLevelRow="0" outlineLevelCol="0"/>
  <cols>
    <col collapsed="false" customWidth="true" hidden="false" outlineLevel="0" max="1" min="1" style="1" width="61.42"/>
    <col collapsed="false" customWidth="true" hidden="false" outlineLevel="0" max="2" min="2" style="1" width="8.42"/>
    <col collapsed="false" customWidth="true" hidden="false" outlineLevel="0" max="3" min="3" style="1" width="22.28"/>
    <col collapsed="false" customWidth="true" hidden="false" outlineLevel="0" max="4" min="4" style="1" width="25.7"/>
    <col collapsed="false" customWidth="true" hidden="false" outlineLevel="0" max="5" min="5" style="1" width="22.71"/>
    <col collapsed="false" customWidth="true" hidden="false" outlineLevel="0" max="6" min="6" style="1" width="16"/>
    <col collapsed="false" customWidth="true" hidden="false" outlineLevel="0" max="7" min="7" style="2" width="19.14"/>
    <col collapsed="false" customWidth="true" hidden="false" outlineLevel="0" max="8" min="8" style="2" width="22"/>
    <col collapsed="false" customWidth="true" hidden="false" outlineLevel="0" max="9" min="9" style="1" width="29.14"/>
    <col collapsed="false" customWidth="true" hidden="false" outlineLevel="0" max="10" min="10" style="1" width="17.7"/>
    <col collapsed="false" customWidth="true" hidden="false" outlineLevel="0" max="11" min="11" style="1" width="22.4"/>
    <col collapsed="false" customWidth="true" hidden="false" outlineLevel="0" max="12" min="12" style="3" width="17.56"/>
    <col collapsed="false" customWidth="true" hidden="false" outlineLevel="0" max="16384" min="16375" style="1" width="11.74"/>
  </cols>
  <sheetData>
    <row r="1" customFormat="false" ht="12.7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6" t="s">
        <v>10</v>
      </c>
      <c r="L1" s="7" t="s">
        <v>11</v>
      </c>
    </row>
    <row r="2" customFormat="false" ht="12.75" hidden="false" customHeight="false" outlineLevel="0" collapsed="false">
      <c r="A2" s="8" t="s">
        <v>12</v>
      </c>
      <c r="B2" s="9" t="n">
        <v>79283</v>
      </c>
      <c r="C2" s="8" t="s">
        <v>13</v>
      </c>
      <c r="D2" s="8" t="s">
        <v>14</v>
      </c>
      <c r="E2" s="10" t="n">
        <v>45535</v>
      </c>
      <c r="F2" s="10" t="n">
        <v>45535</v>
      </c>
      <c r="G2" s="11" t="n">
        <v>1496.93</v>
      </c>
      <c r="H2" s="11" t="n">
        <v>1496.93</v>
      </c>
      <c r="I2" s="12" t="n">
        <v>0</v>
      </c>
      <c r="J2" s="10" t="n">
        <v>45590</v>
      </c>
      <c r="K2" s="1" t="n">
        <f aca="false">_xlfn.DAYS(J2,F2)-30</f>
        <v>25</v>
      </c>
      <c r="L2" s="3" t="n">
        <f aca="false">K2*H2/H$162</f>
        <v>0.0623463872698201</v>
      </c>
    </row>
    <row r="3" customFormat="false" ht="12.75" hidden="false" customHeight="false" outlineLevel="0" collapsed="false">
      <c r="A3" s="8" t="s">
        <v>12</v>
      </c>
      <c r="B3" s="9" t="n">
        <v>79283</v>
      </c>
      <c r="C3" s="8" t="s">
        <v>13</v>
      </c>
      <c r="D3" s="8" t="s">
        <v>15</v>
      </c>
      <c r="E3" s="10" t="n">
        <v>45565</v>
      </c>
      <c r="F3" s="10" t="n">
        <v>45565</v>
      </c>
      <c r="G3" s="11" t="n">
        <v>2811.83</v>
      </c>
      <c r="H3" s="11" t="n">
        <v>2811.83</v>
      </c>
      <c r="I3" s="12" t="n">
        <v>0</v>
      </c>
      <c r="J3" s="10" t="n">
        <v>45590</v>
      </c>
      <c r="K3" s="1" t="n">
        <f aca="false">_xlfn.DAYS(J3,F3)-30</f>
        <v>-5</v>
      </c>
      <c r="L3" s="3" t="n">
        <f aca="false">K3*H3/H$162</f>
        <v>-0.0234222631808967</v>
      </c>
    </row>
    <row r="4" customFormat="false" ht="12.75" hidden="false" customHeight="false" outlineLevel="0" collapsed="false">
      <c r="A4" s="8" t="s">
        <v>12</v>
      </c>
      <c r="B4" s="9" t="n">
        <v>79283</v>
      </c>
      <c r="C4" s="8" t="s">
        <v>13</v>
      </c>
      <c r="D4" s="8" t="s">
        <v>16</v>
      </c>
      <c r="E4" s="10" t="n">
        <v>45596</v>
      </c>
      <c r="F4" s="10" t="n">
        <v>45596</v>
      </c>
      <c r="G4" s="11" t="n">
        <v>3360.59</v>
      </c>
      <c r="H4" s="11" t="n">
        <v>3360.59</v>
      </c>
      <c r="I4" s="12" t="n">
        <v>0</v>
      </c>
      <c r="J4" s="10" t="n">
        <v>45625</v>
      </c>
      <c r="K4" s="1" t="n">
        <f aca="false">_xlfn.DAYS(J4,F4)-30</f>
        <v>-1</v>
      </c>
      <c r="L4" s="3" t="n">
        <f aca="false">K4*H4/H$162</f>
        <v>-0.00559867583908625</v>
      </c>
    </row>
    <row r="5" customFormat="false" ht="12.75" hidden="false" customHeight="false" outlineLevel="0" collapsed="false">
      <c r="A5" s="8" t="s">
        <v>12</v>
      </c>
      <c r="B5" s="9" t="n">
        <v>79283</v>
      </c>
      <c r="C5" s="8" t="s">
        <v>13</v>
      </c>
      <c r="D5" s="8" t="s">
        <v>17</v>
      </c>
      <c r="E5" s="10" t="n">
        <v>45626</v>
      </c>
      <c r="F5" s="10" t="n">
        <v>45626</v>
      </c>
      <c r="G5" s="11" t="n">
        <v>2816.62</v>
      </c>
      <c r="H5" s="11" t="n">
        <v>2816.62</v>
      </c>
      <c r="I5" s="12" t="n">
        <v>0</v>
      </c>
      <c r="J5" s="10" t="n">
        <v>45653</v>
      </c>
      <c r="K5" s="1" t="n">
        <f aca="false">_xlfn.DAYS(J5,F5)-30</f>
        <v>-3</v>
      </c>
      <c r="L5" s="3" t="n">
        <f aca="false">K5*H5/H$162</f>
        <v>-0.0140772980416122</v>
      </c>
    </row>
    <row r="6" customFormat="false" ht="12.75" hidden="false" customHeight="false" outlineLevel="0" collapsed="false">
      <c r="A6" s="8" t="s">
        <v>18</v>
      </c>
      <c r="B6" s="9" t="n">
        <v>79303</v>
      </c>
      <c r="C6" s="8" t="s">
        <v>13</v>
      </c>
      <c r="D6" s="8" t="s">
        <v>19</v>
      </c>
      <c r="E6" s="10" t="n">
        <v>45618</v>
      </c>
      <c r="F6" s="10" t="n">
        <v>45618</v>
      </c>
      <c r="G6" s="11" t="n">
        <v>291.93</v>
      </c>
      <c r="H6" s="11" t="n">
        <v>291.93</v>
      </c>
      <c r="I6" s="12" t="n">
        <v>0</v>
      </c>
      <c r="J6" s="10" t="n">
        <v>45653</v>
      </c>
      <c r="K6" s="1" t="n">
        <f aca="false">_xlfn.DAYS(J6,F6)-30</f>
        <v>5</v>
      </c>
      <c r="L6" s="3" t="n">
        <f aca="false">K6*H6/H$162</f>
        <v>0.00243174775516271</v>
      </c>
    </row>
    <row r="7" customFormat="false" ht="12.75" hidden="false" customHeight="false" outlineLevel="0" collapsed="false">
      <c r="A7" s="8" t="s">
        <v>20</v>
      </c>
      <c r="B7" s="9" t="n">
        <v>79226</v>
      </c>
      <c r="C7" s="8" t="s">
        <v>13</v>
      </c>
      <c r="D7" s="8" t="s">
        <v>21</v>
      </c>
      <c r="E7" s="10" t="n">
        <v>45572</v>
      </c>
      <c r="F7" s="10" t="n">
        <v>45572</v>
      </c>
      <c r="G7" s="11" t="n">
        <v>14629.22</v>
      </c>
      <c r="H7" s="11" t="n">
        <v>14629.22</v>
      </c>
      <c r="I7" s="12" t="n">
        <v>0</v>
      </c>
      <c r="J7" s="10" t="n">
        <v>45616</v>
      </c>
      <c r="K7" s="1" t="n">
        <f aca="false">_xlfn.DAYS(J7,F7)-30</f>
        <v>14</v>
      </c>
      <c r="L7" s="3" t="n">
        <f aca="false">K7*H7/H$162</f>
        <v>0.341207837856294</v>
      </c>
    </row>
    <row r="8" customFormat="false" ht="12.75" hidden="false" customHeight="false" outlineLevel="0" collapsed="false">
      <c r="A8" s="8" t="s">
        <v>22</v>
      </c>
      <c r="B8" s="9" t="n">
        <v>79164</v>
      </c>
      <c r="C8" s="8" t="s">
        <v>13</v>
      </c>
      <c r="D8" s="8" t="s">
        <v>23</v>
      </c>
      <c r="E8" s="10" t="n">
        <v>45504</v>
      </c>
      <c r="F8" s="10" t="n">
        <v>45504</v>
      </c>
      <c r="G8" s="11" t="n">
        <v>15.63</v>
      </c>
      <c r="H8" s="11" t="n">
        <v>15.63</v>
      </c>
      <c r="I8" s="12" t="n">
        <v>0</v>
      </c>
      <c r="J8" s="10" t="n">
        <v>45590</v>
      </c>
      <c r="K8" s="1" t="n">
        <f aca="false">_xlfn.DAYS(J8,F8)-30</f>
        <v>56</v>
      </c>
      <c r="L8" s="3" t="n">
        <f aca="false">K8*H8/H$162</f>
        <v>0.0014581990032808</v>
      </c>
    </row>
    <row r="9" customFormat="false" ht="12.75" hidden="false" customHeight="false" outlineLevel="0" collapsed="false">
      <c r="A9" s="8" t="s">
        <v>22</v>
      </c>
      <c r="B9" s="9" t="n">
        <v>79164</v>
      </c>
      <c r="C9" s="8" t="s">
        <v>13</v>
      </c>
      <c r="D9" s="8" t="s">
        <v>24</v>
      </c>
      <c r="E9" s="10" t="n">
        <v>45565</v>
      </c>
      <c r="F9" s="10" t="n">
        <v>45565</v>
      </c>
      <c r="G9" s="11" t="n">
        <v>9.38</v>
      </c>
      <c r="H9" s="11" t="n">
        <v>9.38</v>
      </c>
      <c r="I9" s="12" t="n">
        <v>0</v>
      </c>
      <c r="J9" s="10" t="n">
        <v>45590</v>
      </c>
      <c r="K9" s="1" t="n">
        <f aca="false">_xlfn.DAYS(J9,F9)-30</f>
        <v>-5</v>
      </c>
      <c r="L9" s="3" t="n">
        <f aca="false">K9*H9/H$162</f>
        <v>-7.81344635475156E-005</v>
      </c>
    </row>
    <row r="10" customFormat="false" ht="12.75" hidden="false" customHeight="false" outlineLevel="0" collapsed="false">
      <c r="A10" s="8" t="s">
        <v>22</v>
      </c>
      <c r="B10" s="9" t="n">
        <v>79164</v>
      </c>
      <c r="C10" s="8" t="s">
        <v>13</v>
      </c>
      <c r="D10" s="8" t="s">
        <v>25</v>
      </c>
      <c r="E10" s="10" t="n">
        <v>45596</v>
      </c>
      <c r="F10" s="10" t="n">
        <v>45596</v>
      </c>
      <c r="G10" s="11" t="n">
        <v>3.13</v>
      </c>
      <c r="H10" s="11" t="n">
        <v>3.13</v>
      </c>
      <c r="I10" s="12" t="n">
        <v>0</v>
      </c>
      <c r="J10" s="10" t="n">
        <v>45625</v>
      </c>
      <c r="K10" s="1" t="n">
        <f aca="false">_xlfn.DAYS(J10,F10)-30</f>
        <v>-1</v>
      </c>
      <c r="L10" s="3" t="n">
        <f aca="false">K10*H10/H$162</f>
        <v>-5.21451750327769E-006</v>
      </c>
    </row>
    <row r="11" customFormat="false" ht="12.75" hidden="false" customHeight="false" outlineLevel="0" collapsed="false">
      <c r="A11" s="8" t="s">
        <v>22</v>
      </c>
      <c r="B11" s="9" t="n">
        <v>79164</v>
      </c>
      <c r="C11" s="8" t="s">
        <v>13</v>
      </c>
      <c r="D11" s="8" t="s">
        <v>26</v>
      </c>
      <c r="E11" s="10" t="n">
        <v>45626</v>
      </c>
      <c r="F11" s="10" t="n">
        <v>45626</v>
      </c>
      <c r="G11" s="11" t="n">
        <v>12.5</v>
      </c>
      <c r="H11" s="11" t="n">
        <v>12.5</v>
      </c>
      <c r="I11" s="12" t="n">
        <v>0</v>
      </c>
      <c r="J11" s="10" t="n">
        <v>45653</v>
      </c>
      <c r="K11" s="1" t="n">
        <f aca="false">_xlfn.DAYS(J11,F11)-30</f>
        <v>-3</v>
      </c>
      <c r="L11" s="3" t="n">
        <f aca="false">K11*H11/H$162</f>
        <v>-6.24742512373525E-005</v>
      </c>
    </row>
    <row r="12" customFormat="false" ht="12.75" hidden="false" customHeight="false" outlineLevel="0" collapsed="false">
      <c r="A12" s="8" t="s">
        <v>27</v>
      </c>
      <c r="B12" s="9" t="n">
        <v>79322</v>
      </c>
      <c r="C12" s="8" t="s">
        <v>13</v>
      </c>
      <c r="D12" s="8" t="s">
        <v>28</v>
      </c>
      <c r="E12" s="10" t="n">
        <v>45509</v>
      </c>
      <c r="F12" s="10" t="n">
        <v>45509</v>
      </c>
      <c r="G12" s="11" t="n">
        <v>3565</v>
      </c>
      <c r="H12" s="11" t="n">
        <v>3565</v>
      </c>
      <c r="I12" s="12" t="n">
        <v>0</v>
      </c>
      <c r="J12" s="10" t="n">
        <v>45595</v>
      </c>
      <c r="K12" s="1" t="n">
        <f aca="false">_xlfn.DAYS(J12,F12)-30</f>
        <v>56</v>
      </c>
      <c r="L12" s="3" t="n">
        <f aca="false">K12*H12/H$162</f>
        <v>0.332596253787335</v>
      </c>
    </row>
    <row r="13" customFormat="false" ht="12.75" hidden="false" customHeight="false" outlineLevel="0" collapsed="false">
      <c r="A13" s="8" t="s">
        <v>27</v>
      </c>
      <c r="B13" s="9" t="n">
        <v>79322</v>
      </c>
      <c r="C13" s="8" t="s">
        <v>13</v>
      </c>
      <c r="D13" s="8" t="s">
        <v>29</v>
      </c>
      <c r="E13" s="10" t="n">
        <v>45537</v>
      </c>
      <c r="F13" s="10" t="n">
        <v>45537</v>
      </c>
      <c r="G13" s="11" t="n">
        <v>3565</v>
      </c>
      <c r="H13" s="11" t="n">
        <v>3565</v>
      </c>
      <c r="I13" s="12" t="n">
        <v>0</v>
      </c>
      <c r="J13" s="10" t="n">
        <v>45595</v>
      </c>
      <c r="K13" s="1" t="n">
        <f aca="false">_xlfn.DAYS(J13,F13)-30</f>
        <v>28</v>
      </c>
      <c r="L13" s="3" t="n">
        <f aca="false">K13*H13/H$162</f>
        <v>0.166298126893667</v>
      </c>
    </row>
    <row r="14" customFormat="false" ht="12.75" hidden="false" customHeight="false" outlineLevel="0" collapsed="false">
      <c r="A14" s="8" t="s">
        <v>27</v>
      </c>
      <c r="B14" s="9" t="n">
        <v>79322</v>
      </c>
      <c r="C14" s="8" t="s">
        <v>13</v>
      </c>
      <c r="D14" s="8" t="s">
        <v>30</v>
      </c>
      <c r="E14" s="10" t="n">
        <v>45565</v>
      </c>
      <c r="F14" s="10" t="n">
        <v>45565</v>
      </c>
      <c r="G14" s="11" t="n">
        <v>3450</v>
      </c>
      <c r="H14" s="11" t="n">
        <v>3450</v>
      </c>
      <c r="I14" s="12" t="n">
        <v>0</v>
      </c>
      <c r="J14" s="10" t="n">
        <v>45616</v>
      </c>
      <c r="K14" s="1" t="n">
        <f aca="false">_xlfn.DAYS(J14,F14)-30</f>
        <v>21</v>
      </c>
      <c r="L14" s="3" t="n">
        <f aca="false">K14*H14/H$162</f>
        <v>0.120700253390565</v>
      </c>
    </row>
    <row r="15" customFormat="false" ht="12.75" hidden="false" customHeight="false" outlineLevel="0" collapsed="false">
      <c r="A15" s="8" t="s">
        <v>27</v>
      </c>
      <c r="B15" s="9" t="n">
        <v>79322</v>
      </c>
      <c r="C15" s="8" t="s">
        <v>13</v>
      </c>
      <c r="D15" s="8" t="s">
        <v>31</v>
      </c>
      <c r="E15" s="10" t="n">
        <v>45600</v>
      </c>
      <c r="F15" s="10" t="n">
        <v>45600</v>
      </c>
      <c r="G15" s="11" t="n">
        <v>3565</v>
      </c>
      <c r="H15" s="11" t="n">
        <v>3565</v>
      </c>
      <c r="I15" s="12" t="n">
        <v>0</v>
      </c>
      <c r="J15" s="10" t="n">
        <v>45653</v>
      </c>
      <c r="K15" s="1" t="n">
        <f aca="false">_xlfn.DAYS(J15,F15)-30</f>
        <v>23</v>
      </c>
      <c r="L15" s="3" t="n">
        <f aca="false">K15*H15/H$162</f>
        <v>0.136602032805513</v>
      </c>
    </row>
    <row r="16" customFormat="false" ht="12.75" hidden="false" customHeight="false" outlineLevel="0" collapsed="false">
      <c r="A16" s="8" t="s">
        <v>32</v>
      </c>
      <c r="B16" s="9" t="n">
        <v>11487</v>
      </c>
      <c r="C16" s="8" t="s">
        <v>13</v>
      </c>
      <c r="D16" s="8" t="s">
        <v>33</v>
      </c>
      <c r="E16" s="10" t="n">
        <v>45634</v>
      </c>
      <c r="F16" s="10" t="n">
        <v>45634</v>
      </c>
      <c r="G16" s="11" t="n">
        <v>75</v>
      </c>
      <c r="H16" s="11" t="n">
        <v>75</v>
      </c>
      <c r="I16" s="12" t="n">
        <v>0</v>
      </c>
      <c r="J16" s="10" t="n">
        <v>45629</v>
      </c>
      <c r="K16" s="1" t="n">
        <f aca="false">_xlfn.DAYS(J16,F16)-30</f>
        <v>-35</v>
      </c>
      <c r="L16" s="3" t="n">
        <f aca="false">K16*H16/H$162</f>
        <v>-0.00437319758661468</v>
      </c>
    </row>
    <row r="17" customFormat="false" ht="12.75" hidden="false" customHeight="false" outlineLevel="0" collapsed="false">
      <c r="A17" s="8" t="s">
        <v>34</v>
      </c>
      <c r="B17" s="9" t="n">
        <v>79341</v>
      </c>
      <c r="C17" s="8" t="s">
        <v>35</v>
      </c>
      <c r="D17" s="8" t="s">
        <v>36</v>
      </c>
      <c r="E17" s="10" t="n">
        <v>45495</v>
      </c>
      <c r="F17" s="10" t="n">
        <v>45495</v>
      </c>
      <c r="G17" s="11" t="n">
        <v>1950</v>
      </c>
      <c r="H17" s="11" t="n">
        <v>1950</v>
      </c>
      <c r="I17" s="12" t="n">
        <v>0</v>
      </c>
      <c r="J17" s="10" t="n">
        <v>45616</v>
      </c>
      <c r="K17" s="1" t="n">
        <f aca="false">_xlfn.DAYS(J17,F17)-30</f>
        <v>91</v>
      </c>
      <c r="L17" s="3" t="n">
        <f aca="false">K17*H17/H$162</f>
        <v>0.295628156855152</v>
      </c>
    </row>
    <row r="18" customFormat="false" ht="12.75" hidden="false" customHeight="false" outlineLevel="0" collapsed="false">
      <c r="A18" s="8" t="s">
        <v>34</v>
      </c>
      <c r="B18" s="9" t="n">
        <v>79341</v>
      </c>
      <c r="C18" s="8" t="s">
        <v>35</v>
      </c>
      <c r="D18" s="8" t="s">
        <v>37</v>
      </c>
      <c r="E18" s="10" t="n">
        <v>45540</v>
      </c>
      <c r="F18" s="10" t="n">
        <v>45540</v>
      </c>
      <c r="G18" s="11" t="n">
        <v>4650</v>
      </c>
      <c r="H18" s="11" t="n">
        <v>4650</v>
      </c>
      <c r="I18" s="12" t="n">
        <v>0</v>
      </c>
      <c r="J18" s="10" t="n">
        <v>45616</v>
      </c>
      <c r="K18" s="1" t="n">
        <f aca="false">_xlfn.DAYS(J18,F18)-30</f>
        <v>46</v>
      </c>
      <c r="L18" s="3" t="n">
        <f aca="false">K18*H18/H$162</f>
        <v>0.356353129057859</v>
      </c>
    </row>
    <row r="19" customFormat="false" ht="12.75" hidden="false" customHeight="false" outlineLevel="0" collapsed="false">
      <c r="A19" s="8" t="s">
        <v>34</v>
      </c>
      <c r="B19" s="9" t="n">
        <v>79341</v>
      </c>
      <c r="C19" s="8" t="s">
        <v>35</v>
      </c>
      <c r="D19" s="8" t="s">
        <v>38</v>
      </c>
      <c r="E19" s="10" t="n">
        <v>45572</v>
      </c>
      <c r="F19" s="10" t="n">
        <v>45572</v>
      </c>
      <c r="G19" s="11" t="n">
        <v>4500</v>
      </c>
      <c r="H19" s="11" t="n">
        <v>4500</v>
      </c>
      <c r="I19" s="12" t="n">
        <v>0</v>
      </c>
      <c r="J19" s="10" t="n">
        <v>45625</v>
      </c>
      <c r="K19" s="1" t="n">
        <f aca="false">_xlfn.DAYS(J19,F19)-30</f>
        <v>23</v>
      </c>
      <c r="L19" s="3" t="n">
        <f aca="false">K19*H19/H$162</f>
        <v>0.172428933415093</v>
      </c>
    </row>
    <row r="20" customFormat="false" ht="12.75" hidden="false" customHeight="false" outlineLevel="0" collapsed="false">
      <c r="A20" s="8" t="s">
        <v>34</v>
      </c>
      <c r="B20" s="9" t="n">
        <v>79341</v>
      </c>
      <c r="C20" s="8" t="s">
        <v>35</v>
      </c>
      <c r="D20" s="8" t="s">
        <v>39</v>
      </c>
      <c r="E20" s="10" t="n">
        <v>45604</v>
      </c>
      <c r="F20" s="10" t="n">
        <v>45604</v>
      </c>
      <c r="G20" s="11" t="n">
        <v>4650</v>
      </c>
      <c r="H20" s="11" t="n">
        <v>4650</v>
      </c>
      <c r="I20" s="12" t="n">
        <v>0</v>
      </c>
      <c r="J20" s="10" t="n">
        <v>45653</v>
      </c>
      <c r="K20" s="1" t="n">
        <f aca="false">_xlfn.DAYS(J20,F20)-30</f>
        <v>19</v>
      </c>
      <c r="L20" s="3" t="n">
        <f aca="false">K20*H20/H$162</f>
        <v>0.147189335915203</v>
      </c>
    </row>
    <row r="21" customFormat="false" ht="12.75" hidden="false" customHeight="false" outlineLevel="0" collapsed="false">
      <c r="A21" s="8" t="s">
        <v>40</v>
      </c>
      <c r="B21" s="9" t="n">
        <v>79267</v>
      </c>
      <c r="C21" s="8" t="s">
        <v>13</v>
      </c>
      <c r="D21" s="8" t="s">
        <v>41</v>
      </c>
      <c r="E21" s="10" t="n">
        <v>45563</v>
      </c>
      <c r="F21" s="10" t="n">
        <v>45563</v>
      </c>
      <c r="G21" s="11" t="n">
        <v>610</v>
      </c>
      <c r="H21" s="11" t="n">
        <v>610</v>
      </c>
      <c r="I21" s="12" t="n">
        <v>0</v>
      </c>
      <c r="J21" s="10" t="n">
        <v>45590</v>
      </c>
      <c r="K21" s="1" t="n">
        <f aca="false">_xlfn.DAYS(J21,F21)-30</f>
        <v>-3</v>
      </c>
      <c r="L21" s="3" t="n">
        <f aca="false">K21*H21/H$162</f>
        <v>-0.0030487434603828</v>
      </c>
    </row>
    <row r="22" customFormat="false" ht="12.75" hidden="false" customHeight="false" outlineLevel="0" collapsed="false">
      <c r="A22" s="8" t="s">
        <v>40</v>
      </c>
      <c r="B22" s="9" t="n">
        <v>79267</v>
      </c>
      <c r="C22" s="8" t="s">
        <v>13</v>
      </c>
      <c r="D22" s="8" t="s">
        <v>42</v>
      </c>
      <c r="E22" s="10" t="n">
        <v>45563</v>
      </c>
      <c r="F22" s="10" t="n">
        <v>45563</v>
      </c>
      <c r="G22" s="11" t="n">
        <v>671</v>
      </c>
      <c r="H22" s="11" t="n">
        <v>671</v>
      </c>
      <c r="I22" s="12" t="n">
        <v>0</v>
      </c>
      <c r="J22" s="10" t="n">
        <v>45590</v>
      </c>
      <c r="K22" s="1" t="n">
        <f aca="false">_xlfn.DAYS(J22,F22)-30</f>
        <v>-3</v>
      </c>
      <c r="L22" s="3" t="n">
        <f aca="false">K22*H22/H$162</f>
        <v>-0.00335361780642108</v>
      </c>
    </row>
    <row r="23" customFormat="false" ht="12.75" hidden="false" customHeight="false" outlineLevel="0" collapsed="false">
      <c r="A23" s="8" t="s">
        <v>43</v>
      </c>
      <c r="B23" s="9" t="n">
        <v>79262</v>
      </c>
      <c r="C23" s="8" t="s">
        <v>35</v>
      </c>
      <c r="D23" s="8" t="s">
        <v>44</v>
      </c>
      <c r="E23" s="10" t="n">
        <v>45533</v>
      </c>
      <c r="F23" s="10" t="n">
        <v>45533</v>
      </c>
      <c r="G23" s="11" t="n">
        <v>400</v>
      </c>
      <c r="H23" s="11" t="n">
        <v>400</v>
      </c>
      <c r="I23" s="12" t="n">
        <v>0</v>
      </c>
      <c r="J23" s="10" t="n">
        <v>45595</v>
      </c>
      <c r="K23" s="1" t="n">
        <f aca="false">_xlfn.DAYS(J23,F23)-30</f>
        <v>32</v>
      </c>
      <c r="L23" s="3" t="n">
        <f aca="false">K23*H23/H$162</f>
        <v>0.0213245444223497</v>
      </c>
    </row>
    <row r="24" s="1" customFormat="true" ht="12.75" hidden="false" customHeight="false" outlineLevel="0" collapsed="false">
      <c r="A24" s="8" t="s">
        <v>45</v>
      </c>
      <c r="B24" s="9" t="n">
        <v>79263</v>
      </c>
      <c r="C24" s="8" t="s">
        <v>13</v>
      </c>
      <c r="D24" s="8" t="s">
        <v>46</v>
      </c>
      <c r="E24" s="10" t="n">
        <v>45540</v>
      </c>
      <c r="F24" s="10" t="n">
        <v>45540</v>
      </c>
      <c r="G24" s="11" t="n">
        <v>833.71</v>
      </c>
      <c r="H24" s="11" t="n">
        <v>833.71</v>
      </c>
      <c r="I24" s="12" t="n">
        <v>0</v>
      </c>
      <c r="J24" s="10" t="n">
        <v>45568</v>
      </c>
      <c r="K24" s="1" t="n">
        <f aca="false">_xlfn.DAYS(J24,F24)-30</f>
        <v>-2</v>
      </c>
      <c r="L24" s="3" t="n">
        <f aca="false">K24*H24/H$162</f>
        <v>-0.0027778884266183</v>
      </c>
    </row>
    <row r="25" customFormat="false" ht="12.75" hidden="false" customHeight="false" outlineLevel="0" collapsed="false">
      <c r="A25" s="8" t="s">
        <v>45</v>
      </c>
      <c r="B25" s="9" t="n">
        <v>79263</v>
      </c>
      <c r="C25" s="8" t="s">
        <v>13</v>
      </c>
      <c r="D25" s="8" t="s">
        <v>47</v>
      </c>
      <c r="E25" s="10" t="n">
        <v>45565</v>
      </c>
      <c r="F25" s="10" t="n">
        <v>45565</v>
      </c>
      <c r="G25" s="11" t="n">
        <v>1145.58</v>
      </c>
      <c r="H25" s="11" t="n">
        <v>1145.58</v>
      </c>
      <c r="I25" s="12" t="n">
        <v>0</v>
      </c>
      <c r="J25" s="10" t="n">
        <v>45595</v>
      </c>
      <c r="K25" s="1" t="n">
        <f aca="false">_xlfn.DAYS(J25,F25)-30</f>
        <v>0</v>
      </c>
      <c r="L25" s="3" t="n">
        <f aca="false">K25*H25/H$162</f>
        <v>0</v>
      </c>
    </row>
    <row r="26" customFormat="false" ht="12.75" hidden="false" customHeight="false" outlineLevel="0" collapsed="false">
      <c r="A26" s="8" t="s">
        <v>45</v>
      </c>
      <c r="B26" s="9" t="n">
        <v>79263</v>
      </c>
      <c r="C26" s="8" t="s">
        <v>13</v>
      </c>
      <c r="D26" s="8" t="s">
        <v>48</v>
      </c>
      <c r="E26" s="10" t="n">
        <v>45600</v>
      </c>
      <c r="F26" s="10" t="n">
        <v>45600</v>
      </c>
      <c r="G26" s="11" t="n">
        <v>729.75</v>
      </c>
      <c r="H26" s="11" t="n">
        <v>729.75</v>
      </c>
      <c r="I26" s="12" t="n">
        <v>0</v>
      </c>
      <c r="J26" s="10" t="n">
        <v>45653</v>
      </c>
      <c r="K26" s="1" t="n">
        <f aca="false">_xlfn.DAYS(J26,F26)-30</f>
        <v>23</v>
      </c>
      <c r="L26" s="3" t="n">
        <f aca="false">K26*H26/H$162</f>
        <v>0.0279622253688142</v>
      </c>
    </row>
    <row r="27" customFormat="false" ht="12.75" hidden="false" customHeight="false" outlineLevel="0" collapsed="false">
      <c r="A27" s="8" t="s">
        <v>45</v>
      </c>
      <c r="B27" s="9" t="n">
        <v>79263</v>
      </c>
      <c r="C27" s="8" t="s">
        <v>13</v>
      </c>
      <c r="D27" s="8" t="s">
        <v>49</v>
      </c>
      <c r="E27" s="10" t="n">
        <v>45628</v>
      </c>
      <c r="F27" s="10" t="n">
        <v>45628</v>
      </c>
      <c r="G27" s="11" t="n">
        <v>625.79</v>
      </c>
      <c r="H27" s="11" t="n">
        <v>625.79</v>
      </c>
      <c r="I27" s="12" t="n">
        <v>0</v>
      </c>
      <c r="J27" s="10" t="n">
        <v>45653</v>
      </c>
      <c r="K27" s="1" t="n">
        <f aca="false">_xlfn.DAYS(J27,F27)-30</f>
        <v>-5</v>
      </c>
      <c r="L27" s="3" t="n">
        <f aca="false">K27*H27/H$162</f>
        <v>-0.00521276822424304</v>
      </c>
    </row>
    <row r="28" s="1" customFormat="true" ht="12.75" hidden="false" customHeight="false" outlineLevel="0" collapsed="false">
      <c r="A28" s="8" t="s">
        <v>50</v>
      </c>
      <c r="B28" s="9" t="n">
        <v>79328</v>
      </c>
      <c r="C28" s="8" t="s">
        <v>13</v>
      </c>
      <c r="D28" s="8" t="s">
        <v>51</v>
      </c>
      <c r="E28" s="10" t="n">
        <v>45615</v>
      </c>
      <c r="F28" s="10" t="n">
        <v>45615</v>
      </c>
      <c r="G28" s="11" t="n">
        <v>995.52</v>
      </c>
      <c r="H28" s="11" t="n">
        <v>835.52</v>
      </c>
      <c r="I28" s="12" t="n">
        <v>0</v>
      </c>
      <c r="J28" s="10" t="n">
        <v>45653</v>
      </c>
      <c r="K28" s="1" t="n">
        <f aca="false">_xlfn.DAYS(J28,F28)-30</f>
        <v>8</v>
      </c>
      <c r="L28" s="3" t="n">
        <f aca="false">K28*H28/H$162</f>
        <v>0.011135677097351</v>
      </c>
    </row>
    <row r="29" s="1" customFormat="true" ht="12.75" hidden="false" customHeight="false" outlineLevel="0" collapsed="false">
      <c r="A29" s="8" t="s">
        <v>50</v>
      </c>
      <c r="B29" s="9" t="n">
        <v>79328</v>
      </c>
      <c r="C29" s="8" t="s">
        <v>13</v>
      </c>
      <c r="D29" s="8" t="s">
        <v>52</v>
      </c>
      <c r="E29" s="10" t="n">
        <v>45615</v>
      </c>
      <c r="F29" s="10" t="n">
        <v>45615</v>
      </c>
      <c r="G29" s="11" t="n">
        <v>647.09</v>
      </c>
      <c r="H29" s="11" t="n">
        <v>246.88</v>
      </c>
      <c r="I29" s="12" t="n">
        <v>0</v>
      </c>
      <c r="J29" s="10" t="n">
        <v>45653</v>
      </c>
      <c r="K29" s="1" t="n">
        <f aca="false">_xlfn.DAYS(J29,F29)-30</f>
        <v>8</v>
      </c>
      <c r="L29" s="3" t="n">
        <f aca="false">K29*H29/H$162</f>
        <v>0.00329037720436855</v>
      </c>
    </row>
    <row r="30" customFormat="false" ht="12.75" hidden="false" customHeight="false" outlineLevel="0" collapsed="false">
      <c r="A30" s="8" t="s">
        <v>50</v>
      </c>
      <c r="B30" s="9" t="n">
        <v>79328</v>
      </c>
      <c r="C30" s="8" t="s">
        <v>13</v>
      </c>
      <c r="D30" s="8" t="s">
        <v>53</v>
      </c>
      <c r="E30" s="10" t="n">
        <v>45615</v>
      </c>
      <c r="F30" s="10" t="n">
        <v>45615</v>
      </c>
      <c r="G30" s="11" t="n">
        <v>995.52</v>
      </c>
      <c r="H30" s="11" t="n">
        <v>835.52</v>
      </c>
      <c r="I30" s="12" t="n">
        <v>0</v>
      </c>
      <c r="J30" s="10" t="n">
        <v>45653</v>
      </c>
      <c r="K30" s="1" t="n">
        <f aca="false">_xlfn.DAYS(J30,F30)-30</f>
        <v>8</v>
      </c>
      <c r="L30" s="3" t="n">
        <f aca="false">K30*H30/H$162</f>
        <v>0.011135677097351</v>
      </c>
    </row>
    <row r="31" customFormat="false" ht="12.75" hidden="false" customHeight="false" outlineLevel="0" collapsed="false">
      <c r="A31" s="8" t="s">
        <v>50</v>
      </c>
      <c r="B31" s="9" t="n">
        <v>79328</v>
      </c>
      <c r="C31" s="8" t="s">
        <v>13</v>
      </c>
      <c r="D31" s="8" t="s">
        <v>52</v>
      </c>
      <c r="E31" s="10" t="n">
        <v>45615</v>
      </c>
      <c r="F31" s="10" t="n">
        <v>45615</v>
      </c>
      <c r="G31" s="11" t="n">
        <v>647.09</v>
      </c>
      <c r="H31" s="11" t="n">
        <v>296.21</v>
      </c>
      <c r="I31" s="12" t="n">
        <v>0</v>
      </c>
      <c r="J31" s="10" t="n">
        <v>45653</v>
      </c>
      <c r="K31" s="1" t="n">
        <f aca="false">_xlfn.DAYS(J31,F31)-30</f>
        <v>8</v>
      </c>
      <c r="L31" s="3" t="n">
        <f aca="false">K31*H31/H$162</f>
        <v>0.00394783956459012</v>
      </c>
    </row>
    <row r="32" customFormat="false" ht="12.75" hidden="false" customHeight="false" outlineLevel="0" collapsed="false">
      <c r="A32" s="8" t="s">
        <v>50</v>
      </c>
      <c r="B32" s="9" t="n">
        <v>79328</v>
      </c>
      <c r="C32" s="8" t="s">
        <v>13</v>
      </c>
      <c r="D32" s="8" t="s">
        <v>54</v>
      </c>
      <c r="E32" s="10" t="n">
        <v>45615</v>
      </c>
      <c r="F32" s="10" t="n">
        <v>45615</v>
      </c>
      <c r="G32" s="11" t="n">
        <v>995.52</v>
      </c>
      <c r="H32" s="11" t="n">
        <v>835.52</v>
      </c>
      <c r="I32" s="12" t="n">
        <v>0</v>
      </c>
      <c r="J32" s="10" t="n">
        <v>45653</v>
      </c>
      <c r="K32" s="1" t="n">
        <f aca="false">_xlfn.DAYS(J32,F32)-30</f>
        <v>8</v>
      </c>
      <c r="L32" s="3" t="n">
        <f aca="false">K32*H32/H$162</f>
        <v>0.011135677097351</v>
      </c>
    </row>
    <row r="33" customFormat="false" ht="12.75" hidden="false" customHeight="false" outlineLevel="0" collapsed="false">
      <c r="A33" s="8" t="s">
        <v>55</v>
      </c>
      <c r="B33" s="9" t="n">
        <v>79317</v>
      </c>
      <c r="C33" s="8" t="s">
        <v>13</v>
      </c>
      <c r="D33" s="8" t="s">
        <v>56</v>
      </c>
      <c r="E33" s="10" t="n">
        <v>45562</v>
      </c>
      <c r="F33" s="10" t="n">
        <v>45562</v>
      </c>
      <c r="G33" s="11" t="n">
        <v>6909.12</v>
      </c>
      <c r="H33" s="11" t="n">
        <v>6909.12</v>
      </c>
      <c r="I33" s="12" t="n">
        <v>0</v>
      </c>
      <c r="J33" s="10" t="n">
        <v>45595</v>
      </c>
      <c r="K33" s="1" t="n">
        <f aca="false">_xlfn.DAYS(J33,F33)-30</f>
        <v>3</v>
      </c>
      <c r="L33" s="3" t="n">
        <f aca="false">K33*H33/H$162</f>
        <v>0.0345313678967214</v>
      </c>
    </row>
    <row r="34" customFormat="false" ht="12.75" hidden="false" customHeight="false" outlineLevel="0" collapsed="false">
      <c r="A34" s="8" t="s">
        <v>55</v>
      </c>
      <c r="B34" s="9" t="n">
        <v>79317</v>
      </c>
      <c r="C34" s="8" t="s">
        <v>13</v>
      </c>
      <c r="D34" s="8" t="s">
        <v>57</v>
      </c>
      <c r="E34" s="10" t="n">
        <v>45562</v>
      </c>
      <c r="F34" s="10" t="n">
        <v>45562</v>
      </c>
      <c r="G34" s="11" t="n">
        <v>5268.2</v>
      </c>
      <c r="H34" s="11" t="n">
        <v>5268.2</v>
      </c>
      <c r="I34" s="12" t="n">
        <v>0</v>
      </c>
      <c r="J34" s="10" t="n">
        <v>45595</v>
      </c>
      <c r="K34" s="1" t="n">
        <f aca="false">_xlfn.DAYS(J34,F34)-30</f>
        <v>3</v>
      </c>
      <c r="L34" s="3" t="n">
        <f aca="false">K34*H34/H$162</f>
        <v>0.0263301480294896</v>
      </c>
    </row>
    <row r="35" customFormat="false" ht="12.75" hidden="false" customHeight="false" outlineLevel="0" collapsed="false">
      <c r="A35" s="8" t="s">
        <v>55</v>
      </c>
      <c r="B35" s="9" t="n">
        <v>79317</v>
      </c>
      <c r="C35" s="8" t="s">
        <v>13</v>
      </c>
      <c r="D35" s="8" t="s">
        <v>58</v>
      </c>
      <c r="E35" s="10" t="n">
        <v>45562</v>
      </c>
      <c r="F35" s="10" t="n">
        <v>45562</v>
      </c>
      <c r="G35" s="11" t="n">
        <v>5268.2</v>
      </c>
      <c r="H35" s="11" t="n">
        <v>5268.2</v>
      </c>
      <c r="I35" s="12" t="n">
        <v>0</v>
      </c>
      <c r="J35" s="10" t="n">
        <v>45616</v>
      </c>
      <c r="K35" s="1" t="n">
        <f aca="false">_xlfn.DAYS(J35,F35)-30</f>
        <v>24</v>
      </c>
      <c r="L35" s="3" t="n">
        <f aca="false">K35*H35/H$162</f>
        <v>0.210641184235917</v>
      </c>
    </row>
    <row r="36" customFormat="false" ht="12.75" hidden="false" customHeight="false" outlineLevel="0" collapsed="false">
      <c r="A36" s="8" t="s">
        <v>55</v>
      </c>
      <c r="B36" s="9" t="n">
        <v>79317</v>
      </c>
      <c r="C36" s="8" t="s">
        <v>13</v>
      </c>
      <c r="D36" s="8" t="s">
        <v>59</v>
      </c>
      <c r="E36" s="10" t="n">
        <v>45562</v>
      </c>
      <c r="F36" s="10" t="n">
        <v>45562</v>
      </c>
      <c r="G36" s="11" t="n">
        <v>5268.2</v>
      </c>
      <c r="H36" s="11" t="n">
        <v>5268.2</v>
      </c>
      <c r="I36" s="12" t="n">
        <v>0</v>
      </c>
      <c r="J36" s="10" t="n">
        <v>45616</v>
      </c>
      <c r="K36" s="1" t="n">
        <f aca="false">_xlfn.DAYS(J36,F36)-30</f>
        <v>24</v>
      </c>
      <c r="L36" s="3" t="n">
        <f aca="false">K36*H36/H$162</f>
        <v>0.210641184235917</v>
      </c>
    </row>
    <row r="37" customFormat="false" ht="12.75" hidden="false" customHeight="false" outlineLevel="0" collapsed="false">
      <c r="A37" s="8" t="s">
        <v>60</v>
      </c>
      <c r="B37" s="9" t="n">
        <v>79333</v>
      </c>
      <c r="C37" s="8" t="s">
        <v>13</v>
      </c>
      <c r="D37" s="8" t="s">
        <v>61</v>
      </c>
      <c r="E37" s="10" t="n">
        <v>45608</v>
      </c>
      <c r="F37" s="10" t="n">
        <v>45608</v>
      </c>
      <c r="G37" s="11" t="n">
        <v>1357.64</v>
      </c>
      <c r="H37" s="11" t="n">
        <v>1139.44</v>
      </c>
      <c r="I37" s="12" t="n">
        <v>0</v>
      </c>
      <c r="J37" s="10" t="n">
        <v>45625</v>
      </c>
      <c r="K37" s="1" t="n">
        <f aca="false">_xlfn.DAYS(J37,F37)-30</f>
        <v>-13</v>
      </c>
      <c r="L37" s="3" t="n">
        <f aca="false">K37*H37/H$162</f>
        <v>-0.0246776957543615</v>
      </c>
    </row>
    <row r="38" customFormat="false" ht="12.75" hidden="false" customHeight="false" outlineLevel="0" collapsed="false">
      <c r="A38" s="8" t="s">
        <v>62</v>
      </c>
      <c r="B38" s="9" t="n">
        <v>79307</v>
      </c>
      <c r="C38" s="8" t="s">
        <v>13</v>
      </c>
      <c r="D38" s="8" t="s">
        <v>63</v>
      </c>
      <c r="E38" s="10" t="n">
        <v>45562</v>
      </c>
      <c r="F38" s="10" t="n">
        <v>45562</v>
      </c>
      <c r="G38" s="11" t="n">
        <v>1627</v>
      </c>
      <c r="H38" s="11" t="n">
        <v>1627</v>
      </c>
      <c r="I38" s="12" t="n">
        <v>0</v>
      </c>
      <c r="J38" s="10" t="n">
        <v>45574</v>
      </c>
      <c r="K38" s="1" t="n">
        <f aca="false">_xlfn.DAYS(J38,F38)-30</f>
        <v>-18</v>
      </c>
      <c r="L38" s="3" t="n">
        <f aca="false">K38*H38/H$162</f>
        <v>-0.0487898912463228</v>
      </c>
    </row>
    <row r="39" customFormat="false" ht="12.75" hidden="false" customHeight="false" outlineLevel="0" collapsed="false">
      <c r="A39" s="8" t="s">
        <v>62</v>
      </c>
      <c r="B39" s="9" t="n">
        <v>79307</v>
      </c>
      <c r="C39" s="8" t="s">
        <v>13</v>
      </c>
      <c r="D39" s="8" t="s">
        <v>64</v>
      </c>
      <c r="E39" s="10" t="n">
        <v>45596</v>
      </c>
      <c r="F39" s="10" t="n">
        <v>45596</v>
      </c>
      <c r="G39" s="11" t="n">
        <v>1725</v>
      </c>
      <c r="H39" s="11" t="n">
        <v>1725</v>
      </c>
      <c r="I39" s="12" t="n">
        <v>0</v>
      </c>
      <c r="J39" s="10" t="n">
        <v>45625</v>
      </c>
      <c r="K39" s="1" t="n">
        <f aca="false">_xlfn.DAYS(J39,F39)-30</f>
        <v>-1</v>
      </c>
      <c r="L39" s="3" t="n">
        <f aca="false">K39*H39/H$162</f>
        <v>-0.00287381555691822</v>
      </c>
    </row>
    <row r="40" customFormat="false" ht="12.75" hidden="false" customHeight="false" outlineLevel="0" collapsed="false">
      <c r="A40" s="8" t="s">
        <v>62</v>
      </c>
      <c r="B40" s="9" t="n">
        <v>79307</v>
      </c>
      <c r="C40" s="8" t="s">
        <v>13</v>
      </c>
      <c r="D40" s="8" t="s">
        <v>65</v>
      </c>
      <c r="E40" s="10" t="n">
        <v>45625</v>
      </c>
      <c r="F40" s="10" t="n">
        <v>45625</v>
      </c>
      <c r="G40" s="11" t="n">
        <v>1950</v>
      </c>
      <c r="H40" s="11" t="n">
        <v>1950</v>
      </c>
      <c r="I40" s="12" t="n">
        <v>0</v>
      </c>
      <c r="J40" s="10" t="n">
        <v>45653</v>
      </c>
      <c r="K40" s="1" t="n">
        <f aca="false">_xlfn.DAYS(J40,F40)-30</f>
        <v>-2</v>
      </c>
      <c r="L40" s="3" t="n">
        <f aca="false">K40*H40/H$162</f>
        <v>-0.00649732212868466</v>
      </c>
    </row>
    <row r="41" customFormat="false" ht="12.75" hidden="false" customHeight="false" outlineLevel="0" collapsed="false">
      <c r="A41" s="8" t="s">
        <v>66</v>
      </c>
      <c r="B41" s="9" t="n">
        <v>79321</v>
      </c>
      <c r="C41" s="8" t="s">
        <v>13</v>
      </c>
      <c r="D41" s="8" t="s">
        <v>67</v>
      </c>
      <c r="E41" s="10" t="n">
        <v>45526</v>
      </c>
      <c r="F41" s="10" t="n">
        <v>45526</v>
      </c>
      <c r="G41" s="11" t="n">
        <v>370.23</v>
      </c>
      <c r="H41" s="11" t="n">
        <v>370.23</v>
      </c>
      <c r="I41" s="12" t="n">
        <v>0</v>
      </c>
      <c r="J41" s="10" t="n">
        <v>45595</v>
      </c>
      <c r="K41" s="1" t="n">
        <f aca="false">_xlfn.DAYS(J41,F41)-30</f>
        <v>39</v>
      </c>
      <c r="L41" s="3" t="n">
        <f aca="false">K41*H41/H$162</f>
        <v>0.0240550357170292</v>
      </c>
    </row>
    <row r="42" customFormat="false" ht="12.75" hidden="false" customHeight="false" outlineLevel="0" collapsed="false">
      <c r="A42" s="8" t="s">
        <v>66</v>
      </c>
      <c r="B42" s="9" t="n">
        <v>79321</v>
      </c>
      <c r="C42" s="8" t="s">
        <v>13</v>
      </c>
      <c r="D42" s="8" t="s">
        <v>68</v>
      </c>
      <c r="E42" s="10" t="n">
        <v>45600</v>
      </c>
      <c r="F42" s="10" t="n">
        <v>45600</v>
      </c>
      <c r="G42" s="11" t="n">
        <v>275.37</v>
      </c>
      <c r="H42" s="11" t="n">
        <v>275.37</v>
      </c>
      <c r="I42" s="12" t="n">
        <v>0</v>
      </c>
      <c r="J42" s="10" t="n">
        <v>45653</v>
      </c>
      <c r="K42" s="1" t="n">
        <f aca="false">_xlfn.DAYS(J42,F42)-30</f>
        <v>23</v>
      </c>
      <c r="L42" s="3" t="n">
        <f aca="false">K42*H42/H$162</f>
        <v>0.0105515011987809</v>
      </c>
    </row>
    <row r="43" customFormat="false" ht="12.75" hidden="false" customHeight="false" outlineLevel="0" collapsed="false">
      <c r="A43" s="8" t="s">
        <v>66</v>
      </c>
      <c r="B43" s="9" t="n">
        <v>79321</v>
      </c>
      <c r="C43" s="8" t="s">
        <v>13</v>
      </c>
      <c r="D43" s="8" t="s">
        <v>69</v>
      </c>
      <c r="E43" s="10" t="n">
        <v>45622</v>
      </c>
      <c r="F43" s="10" t="n">
        <v>45622</v>
      </c>
      <c r="G43" s="11" t="n">
        <v>224.3</v>
      </c>
      <c r="H43" s="11" t="n">
        <v>224.3</v>
      </c>
      <c r="I43" s="12" t="n">
        <v>0</v>
      </c>
      <c r="J43" s="10" t="n">
        <v>45653</v>
      </c>
      <c r="K43" s="1" t="n">
        <f aca="false">_xlfn.DAYS(J43,F43)-30</f>
        <v>1</v>
      </c>
      <c r="L43" s="3" t="n">
        <f aca="false">K43*H43/H$162</f>
        <v>0.000373679321401018</v>
      </c>
    </row>
    <row r="44" customFormat="false" ht="12.75" hidden="false" customHeight="false" outlineLevel="0" collapsed="false">
      <c r="A44" s="8" t="s">
        <v>70</v>
      </c>
      <c r="B44" s="9" t="n">
        <v>79338</v>
      </c>
      <c r="C44" s="8" t="s">
        <v>13</v>
      </c>
      <c r="D44" s="8" t="s">
        <v>71</v>
      </c>
      <c r="E44" s="10" t="n">
        <v>45565</v>
      </c>
      <c r="F44" s="10" t="n">
        <v>45565</v>
      </c>
      <c r="G44" s="11" t="n">
        <v>7587</v>
      </c>
      <c r="H44" s="11" t="n">
        <v>7587</v>
      </c>
      <c r="I44" s="12" t="n">
        <v>0</v>
      </c>
      <c r="J44" s="10" t="n">
        <v>45625</v>
      </c>
      <c r="K44" s="1" t="n">
        <f aca="false">_xlfn.DAYS(J44,F44)-30</f>
        <v>30</v>
      </c>
      <c r="L44" s="3" t="n">
        <f aca="false">K44*H44/H$162</f>
        <v>0.379193715310235</v>
      </c>
    </row>
    <row r="45" customFormat="false" ht="12.75" hidden="false" customHeight="false" outlineLevel="0" collapsed="false">
      <c r="A45" s="8" t="s">
        <v>70</v>
      </c>
      <c r="B45" s="9" t="n">
        <v>79338</v>
      </c>
      <c r="C45" s="8" t="s">
        <v>13</v>
      </c>
      <c r="D45" s="8" t="s">
        <v>72</v>
      </c>
      <c r="E45" s="10" t="n">
        <v>45596</v>
      </c>
      <c r="F45" s="10" t="n">
        <v>45596</v>
      </c>
      <c r="G45" s="11" t="n">
        <v>4355.5</v>
      </c>
      <c r="H45" s="11" t="n">
        <v>4355.5</v>
      </c>
      <c r="I45" s="12" t="n">
        <v>0</v>
      </c>
      <c r="J45" s="10" t="n">
        <v>45625</v>
      </c>
      <c r="K45" s="1" t="n">
        <f aca="false">_xlfn.DAYS(J45,F45)-30</f>
        <v>-1</v>
      </c>
      <c r="L45" s="3" t="n">
        <f aca="false">K45*H45/H$162</f>
        <v>-0.00725617603371437</v>
      </c>
    </row>
    <row r="46" customFormat="false" ht="12.75" hidden="false" customHeight="false" outlineLevel="0" collapsed="false">
      <c r="A46" s="8" t="s">
        <v>73</v>
      </c>
      <c r="B46" s="9" t="n">
        <v>79316</v>
      </c>
      <c r="C46" s="8" t="s">
        <v>13</v>
      </c>
      <c r="D46" s="8" t="s">
        <v>74</v>
      </c>
      <c r="E46" s="10" t="n">
        <v>45511</v>
      </c>
      <c r="F46" s="10" t="n">
        <v>45511</v>
      </c>
      <c r="G46" s="11" t="n">
        <v>832.19</v>
      </c>
      <c r="H46" s="11" t="n">
        <v>701.01</v>
      </c>
      <c r="I46" s="12" t="n">
        <v>0</v>
      </c>
      <c r="J46" s="10" t="n">
        <v>45625</v>
      </c>
      <c r="K46" s="1" t="n">
        <f aca="false">_xlfn.DAYS(J46,F46)-30</f>
        <v>84</v>
      </c>
      <c r="L46" s="3" t="n">
        <f aca="false">K46*H46/H$162</f>
        <v>0.0981009676861681</v>
      </c>
    </row>
    <row r="47" customFormat="false" ht="12.75" hidden="false" customHeight="false" outlineLevel="0" collapsed="false">
      <c r="A47" s="8" t="s">
        <v>73</v>
      </c>
      <c r="B47" s="9" t="n">
        <v>79316</v>
      </c>
      <c r="C47" s="8" t="s">
        <v>13</v>
      </c>
      <c r="D47" s="8" t="s">
        <v>75</v>
      </c>
      <c r="E47" s="10" t="n">
        <v>45541</v>
      </c>
      <c r="F47" s="10" t="n">
        <v>45541</v>
      </c>
      <c r="G47" s="11" t="n">
        <v>810.28</v>
      </c>
      <c r="H47" s="11" t="n">
        <v>682.56</v>
      </c>
      <c r="I47" s="12" t="n">
        <v>0</v>
      </c>
      <c r="J47" s="10" t="n">
        <v>45625</v>
      </c>
      <c r="K47" s="1" t="n">
        <f aca="false">_xlfn.DAYS(J47,F47)-30</f>
        <v>54</v>
      </c>
      <c r="L47" s="3" t="n">
        <f aca="false">K47*H47/H$162</f>
        <v>0.061405091891377</v>
      </c>
    </row>
    <row r="48" customFormat="false" ht="12.75" hidden="false" customHeight="false" outlineLevel="0" collapsed="false">
      <c r="A48" s="8" t="s">
        <v>73</v>
      </c>
      <c r="B48" s="9" t="n">
        <v>79316</v>
      </c>
      <c r="C48" s="8" t="s">
        <v>13</v>
      </c>
      <c r="D48" s="8" t="s">
        <v>76</v>
      </c>
      <c r="E48" s="10" t="n">
        <v>45569</v>
      </c>
      <c r="F48" s="10" t="n">
        <v>45569</v>
      </c>
      <c r="G48" s="11" t="n">
        <v>810.28</v>
      </c>
      <c r="H48" s="11" t="n">
        <v>682.56</v>
      </c>
      <c r="I48" s="12" t="n">
        <v>0</v>
      </c>
      <c r="J48" s="10" t="n">
        <v>45625</v>
      </c>
      <c r="K48" s="1" t="n">
        <f aca="false">_xlfn.DAYS(J48,F48)-30</f>
        <v>26</v>
      </c>
      <c r="L48" s="3" t="n">
        <f aca="false">K48*H48/H$162</f>
        <v>0.0295654146143667</v>
      </c>
    </row>
    <row r="49" customFormat="false" ht="12.75" hidden="false" customHeight="false" outlineLevel="0" collapsed="false">
      <c r="A49" s="8" t="s">
        <v>73</v>
      </c>
      <c r="B49" s="9" t="n">
        <v>79316</v>
      </c>
      <c r="C49" s="8" t="s">
        <v>13</v>
      </c>
      <c r="D49" s="8" t="s">
        <v>77</v>
      </c>
      <c r="E49" s="10" t="n">
        <v>45602</v>
      </c>
      <c r="F49" s="10" t="n">
        <v>45602</v>
      </c>
      <c r="G49" s="11" t="n">
        <v>788.38</v>
      </c>
      <c r="H49" s="11" t="n">
        <v>664.11</v>
      </c>
      <c r="I49" s="12" t="n">
        <v>0</v>
      </c>
      <c r="J49" s="10" t="n">
        <v>45653</v>
      </c>
      <c r="K49" s="1" t="n">
        <f aca="false">_xlfn.DAYS(J49,F49)-30</f>
        <v>21</v>
      </c>
      <c r="L49" s="3" t="n">
        <f aca="false">K49*H49/H$162</f>
        <v>0.0232342739939734</v>
      </c>
    </row>
    <row r="50" customFormat="false" ht="12.75" hidden="false" customHeight="false" outlineLevel="0" collapsed="false">
      <c r="A50" s="8" t="s">
        <v>78</v>
      </c>
      <c r="B50" s="9" t="n">
        <v>79287</v>
      </c>
      <c r="C50" s="8" t="s">
        <v>13</v>
      </c>
      <c r="D50" s="8" t="s">
        <v>79</v>
      </c>
      <c r="E50" s="10" t="n">
        <v>45572</v>
      </c>
      <c r="F50" s="10" t="n">
        <v>45572</v>
      </c>
      <c r="G50" s="11" t="n">
        <v>1033.12</v>
      </c>
      <c r="H50" s="11" t="n">
        <v>1033.12</v>
      </c>
      <c r="I50" s="12" t="n">
        <v>0</v>
      </c>
      <c r="J50" s="10" t="n">
        <v>45590</v>
      </c>
      <c r="K50" s="1" t="n">
        <f aca="false">_xlfn.DAYS(J50,F50)-30</f>
        <v>-12</v>
      </c>
      <c r="L50" s="3" t="n">
        <f aca="false">K50*H50/H$162</f>
        <v>-0.0206538875002668</v>
      </c>
    </row>
    <row r="51" customFormat="false" ht="12.75" hidden="false" customHeight="false" outlineLevel="0" collapsed="false">
      <c r="A51" s="8" t="s">
        <v>78</v>
      </c>
      <c r="B51" s="9" t="n">
        <v>79287</v>
      </c>
      <c r="C51" s="8" t="s">
        <v>13</v>
      </c>
      <c r="D51" s="8" t="s">
        <v>80</v>
      </c>
      <c r="E51" s="10" t="n">
        <v>45602</v>
      </c>
      <c r="F51" s="10" t="n">
        <v>45602</v>
      </c>
      <c r="G51" s="11" t="n">
        <v>727.88</v>
      </c>
      <c r="H51" s="11" t="n">
        <v>727.88</v>
      </c>
      <c r="I51" s="12" t="n">
        <v>0</v>
      </c>
      <c r="J51" s="10" t="n">
        <v>45625</v>
      </c>
      <c r="K51" s="1" t="n">
        <f aca="false">_xlfn.DAYS(J51,F51)-30</f>
        <v>-7</v>
      </c>
      <c r="L51" s="3" t="n">
        <f aca="false">K51*H51/H$162</f>
        <v>-0.00848843482492024</v>
      </c>
    </row>
    <row r="52" customFormat="false" ht="12.75" hidden="false" customHeight="false" outlineLevel="0" collapsed="false">
      <c r="A52" s="8" t="s">
        <v>78</v>
      </c>
      <c r="B52" s="9" t="n">
        <v>79287</v>
      </c>
      <c r="C52" s="8" t="s">
        <v>13</v>
      </c>
      <c r="D52" s="8" t="s">
        <v>81</v>
      </c>
      <c r="E52" s="10" t="n">
        <v>45631</v>
      </c>
      <c r="F52" s="10" t="n">
        <v>45631</v>
      </c>
      <c r="G52" s="11" t="n">
        <v>874.63</v>
      </c>
      <c r="H52" s="11" t="n">
        <v>874.63</v>
      </c>
      <c r="I52" s="12" t="n">
        <v>0</v>
      </c>
      <c r="J52" s="10" t="n">
        <v>45653</v>
      </c>
      <c r="K52" s="1" t="n">
        <f aca="false">_xlfn.DAYS(J52,F52)-30</f>
        <v>-8</v>
      </c>
      <c r="L52" s="3" t="n">
        <f aca="false">K52*H52/H$162</f>
        <v>-0.0116569289300748</v>
      </c>
    </row>
    <row r="53" customFormat="false" ht="12.75" hidden="false" customHeight="false" outlineLevel="0" collapsed="false">
      <c r="A53" s="8" t="s">
        <v>82</v>
      </c>
      <c r="B53" s="9" t="n">
        <v>79336</v>
      </c>
      <c r="C53" s="8" t="s">
        <v>13</v>
      </c>
      <c r="D53" s="8" t="s">
        <v>83</v>
      </c>
      <c r="E53" s="10" t="n">
        <v>45539</v>
      </c>
      <c r="F53" s="10" t="n">
        <v>45539</v>
      </c>
      <c r="G53" s="11" t="n">
        <v>1127</v>
      </c>
      <c r="H53" s="11" t="n">
        <v>1127</v>
      </c>
      <c r="I53" s="12" t="n">
        <v>0</v>
      </c>
      <c r="J53" s="10" t="n">
        <v>45595</v>
      </c>
      <c r="K53" s="1" t="n">
        <f aca="false">_xlfn.DAYS(J53,F53)-30</f>
        <v>26</v>
      </c>
      <c r="L53" s="3" t="n">
        <f aca="false">K53*H53/H$162</f>
        <v>0.0488165469268508</v>
      </c>
    </row>
    <row r="54" customFormat="false" ht="12.75" hidden="false" customHeight="false" outlineLevel="0" collapsed="false">
      <c r="A54" s="8" t="s">
        <v>82</v>
      </c>
      <c r="B54" s="9" t="n">
        <v>79336</v>
      </c>
      <c r="C54" s="8" t="s">
        <v>13</v>
      </c>
      <c r="D54" s="8" t="s">
        <v>84</v>
      </c>
      <c r="E54" s="10" t="n">
        <v>45571</v>
      </c>
      <c r="F54" s="10" t="n">
        <v>45571</v>
      </c>
      <c r="G54" s="11" t="n">
        <v>542</v>
      </c>
      <c r="H54" s="11" t="n">
        <v>542</v>
      </c>
      <c r="I54" s="12" t="n">
        <v>0</v>
      </c>
      <c r="J54" s="10" t="n">
        <v>45595</v>
      </c>
      <c r="K54" s="1" t="n">
        <f aca="false">_xlfn.DAYS(J54,F54)-30</f>
        <v>-6</v>
      </c>
      <c r="L54" s="3" t="n">
        <f aca="false">K54*H54/H$162</f>
        <v>-0.00541776706730321</v>
      </c>
    </row>
    <row r="55" customFormat="false" ht="12.75" hidden="false" customHeight="false" outlineLevel="0" collapsed="false">
      <c r="A55" s="8" t="s">
        <v>82</v>
      </c>
      <c r="B55" s="9" t="n">
        <v>79336</v>
      </c>
      <c r="C55" s="8" t="s">
        <v>13</v>
      </c>
      <c r="D55" s="8" t="s">
        <v>85</v>
      </c>
      <c r="E55" s="10" t="n">
        <v>45600</v>
      </c>
      <c r="F55" s="10" t="n">
        <v>45600</v>
      </c>
      <c r="G55" s="11" t="n">
        <v>902</v>
      </c>
      <c r="H55" s="11" t="n">
        <v>902</v>
      </c>
      <c r="I55" s="12" t="n">
        <v>0</v>
      </c>
      <c r="J55" s="10" t="n">
        <v>45653</v>
      </c>
      <c r="K55" s="1" t="n">
        <f aca="false">_xlfn.DAYS(J55,F55)-30</f>
        <v>23</v>
      </c>
      <c r="L55" s="3" t="n">
        <f aca="false">K55*H55/H$162</f>
        <v>0.0345624217645364</v>
      </c>
    </row>
    <row r="56" customFormat="false" ht="12.75" hidden="false" customHeight="false" outlineLevel="0" collapsed="false">
      <c r="A56" s="8" t="s">
        <v>86</v>
      </c>
      <c r="B56" s="9" t="n">
        <v>79334</v>
      </c>
      <c r="C56" s="8" t="s">
        <v>13</v>
      </c>
      <c r="D56" s="8" t="s">
        <v>87</v>
      </c>
      <c r="E56" s="10" t="n">
        <v>45545</v>
      </c>
      <c r="F56" s="10" t="n">
        <v>45545</v>
      </c>
      <c r="G56" s="11" t="n">
        <v>585</v>
      </c>
      <c r="H56" s="11" t="n">
        <v>585</v>
      </c>
      <c r="I56" s="12" t="n">
        <v>0</v>
      </c>
      <c r="J56" s="10" t="n">
        <v>45575</v>
      </c>
      <c r="K56" s="1" t="n">
        <f aca="false">_xlfn.DAYS(J56,F56)-30</f>
        <v>0</v>
      </c>
      <c r="L56" s="3" t="n">
        <f aca="false">K56*H56/H$162</f>
        <v>0</v>
      </c>
    </row>
    <row r="57" customFormat="false" ht="12.75" hidden="false" customHeight="false" outlineLevel="0" collapsed="false">
      <c r="A57" s="8" t="s">
        <v>86</v>
      </c>
      <c r="B57" s="9" t="n">
        <v>79334</v>
      </c>
      <c r="C57" s="8" t="s">
        <v>13</v>
      </c>
      <c r="D57" s="8" t="s">
        <v>88</v>
      </c>
      <c r="E57" s="10" t="n">
        <v>45622</v>
      </c>
      <c r="F57" s="10" t="n">
        <v>45622</v>
      </c>
      <c r="G57" s="11" t="n">
        <v>275.4</v>
      </c>
      <c r="H57" s="11" t="n">
        <v>221.4</v>
      </c>
      <c r="I57" s="12" t="n">
        <v>0</v>
      </c>
      <c r="J57" s="10" t="n">
        <v>45653</v>
      </c>
      <c r="K57" s="1" t="n">
        <f aca="false">_xlfn.DAYS(J57,F57)-30</f>
        <v>1</v>
      </c>
      <c r="L57" s="3" t="n">
        <f aca="false">K57*H57/H$162</f>
        <v>0.000368847979305329</v>
      </c>
    </row>
    <row r="58" customFormat="false" ht="12.75" hidden="false" customHeight="false" outlineLevel="0" collapsed="false">
      <c r="A58" s="8" t="s">
        <v>86</v>
      </c>
      <c r="B58" s="9" t="n">
        <v>79334</v>
      </c>
      <c r="C58" s="8" t="s">
        <v>13</v>
      </c>
      <c r="D58" s="8" t="s">
        <v>89</v>
      </c>
      <c r="E58" s="10" t="n">
        <v>45622</v>
      </c>
      <c r="F58" s="10" t="n">
        <v>45622</v>
      </c>
      <c r="G58" s="11" t="n">
        <v>1331.1</v>
      </c>
      <c r="H58" s="11" t="n">
        <v>1070.1</v>
      </c>
      <c r="I58" s="12" t="n">
        <v>0</v>
      </c>
      <c r="J58" s="10" t="n">
        <v>45653</v>
      </c>
      <c r="K58" s="1" t="n">
        <f aca="false">_xlfn.DAYS(J58,F58)-30</f>
        <v>1</v>
      </c>
      <c r="L58" s="3" t="n">
        <f aca="false">K58*H58/H$162</f>
        <v>0.00178276523330909</v>
      </c>
    </row>
    <row r="59" customFormat="false" ht="12.75" hidden="false" customHeight="false" outlineLevel="0" collapsed="false">
      <c r="A59" s="8" t="s">
        <v>86</v>
      </c>
      <c r="B59" s="9" t="n">
        <v>79334</v>
      </c>
      <c r="C59" s="8" t="s">
        <v>13</v>
      </c>
      <c r="D59" s="8" t="s">
        <v>90</v>
      </c>
      <c r="E59" s="10" t="n">
        <v>45630</v>
      </c>
      <c r="F59" s="10" t="n">
        <v>45630</v>
      </c>
      <c r="G59" s="11" t="n">
        <v>1331.1</v>
      </c>
      <c r="H59" s="11" t="n">
        <v>1070.1</v>
      </c>
      <c r="I59" s="12" t="n">
        <v>0</v>
      </c>
      <c r="J59" s="10" t="n">
        <v>45653</v>
      </c>
      <c r="K59" s="1" t="n">
        <f aca="false">_xlfn.DAYS(J59,F59)-30</f>
        <v>-7</v>
      </c>
      <c r="L59" s="3" t="n">
        <f aca="false">K59*H59/H$162</f>
        <v>-0.0124793566331636</v>
      </c>
    </row>
    <row r="60" customFormat="false" ht="12.75" hidden="false" customHeight="false" outlineLevel="0" collapsed="false">
      <c r="A60" s="8" t="s">
        <v>91</v>
      </c>
      <c r="B60" s="9" t="n">
        <v>79137</v>
      </c>
      <c r="C60" s="8" t="s">
        <v>35</v>
      </c>
      <c r="D60" s="8" t="s">
        <v>92</v>
      </c>
      <c r="E60" s="10" t="n">
        <v>45533</v>
      </c>
      <c r="F60" s="10" t="n">
        <v>45533</v>
      </c>
      <c r="G60" s="11" t="n">
        <v>1170</v>
      </c>
      <c r="H60" s="11" t="n">
        <v>1170</v>
      </c>
      <c r="I60" s="12" t="n">
        <v>0</v>
      </c>
      <c r="J60" s="10" t="n">
        <v>45595</v>
      </c>
      <c r="K60" s="1" t="n">
        <f aca="false">_xlfn.DAYS(J60,F60)-30</f>
        <v>32</v>
      </c>
      <c r="L60" s="3" t="n">
        <f aca="false">K60*H60/H$162</f>
        <v>0.0623742924353728</v>
      </c>
    </row>
    <row r="61" customFormat="false" ht="12.75" hidden="false" customHeight="false" outlineLevel="0" collapsed="false">
      <c r="A61" s="8" t="s">
        <v>91</v>
      </c>
      <c r="B61" s="9" t="n">
        <v>79137</v>
      </c>
      <c r="C61" s="8" t="s">
        <v>35</v>
      </c>
      <c r="D61" s="8" t="s">
        <v>93</v>
      </c>
      <c r="E61" s="10" t="n">
        <v>45565</v>
      </c>
      <c r="F61" s="10" t="n">
        <v>45565</v>
      </c>
      <c r="G61" s="11" t="n">
        <v>1140</v>
      </c>
      <c r="H61" s="11" t="n">
        <v>1140</v>
      </c>
      <c r="I61" s="12" t="n">
        <v>0</v>
      </c>
      <c r="J61" s="10" t="n">
        <v>45616</v>
      </c>
      <c r="K61" s="1" t="n">
        <f aca="false">_xlfn.DAYS(J61,F61)-30</f>
        <v>21</v>
      </c>
      <c r="L61" s="3" t="n">
        <f aca="false">K61*H61/H$162</f>
        <v>0.0398835619899259</v>
      </c>
    </row>
    <row r="62" customFormat="false" ht="12.75" hidden="false" customHeight="false" outlineLevel="0" collapsed="false">
      <c r="A62" s="8" t="s">
        <v>91</v>
      </c>
      <c r="B62" s="9" t="n">
        <v>79137</v>
      </c>
      <c r="C62" s="8" t="s">
        <v>35</v>
      </c>
      <c r="D62" s="8" t="s">
        <v>94</v>
      </c>
      <c r="E62" s="10" t="n">
        <v>45601</v>
      </c>
      <c r="F62" s="10" t="n">
        <v>45601</v>
      </c>
      <c r="G62" s="11" t="n">
        <v>1030</v>
      </c>
      <c r="H62" s="11" t="n">
        <v>1030</v>
      </c>
      <c r="I62" s="12" t="n">
        <v>0</v>
      </c>
      <c r="J62" s="10" t="n">
        <v>45653</v>
      </c>
      <c r="K62" s="1" t="n">
        <f aca="false">_xlfn.DAYS(J62,F62)-30</f>
        <v>22</v>
      </c>
      <c r="L62" s="3" t="n">
        <f aca="false">K62*H62/H$162</f>
        <v>0.0377511075476909</v>
      </c>
    </row>
    <row r="63" customFormat="false" ht="12.75" hidden="false" customHeight="false" outlineLevel="0" collapsed="false">
      <c r="A63" s="8" t="s">
        <v>95</v>
      </c>
      <c r="B63" s="9" t="n">
        <v>79312</v>
      </c>
      <c r="C63" s="8" t="s">
        <v>13</v>
      </c>
      <c r="D63" s="8" t="s">
        <v>96</v>
      </c>
      <c r="E63" s="10" t="n">
        <v>45562</v>
      </c>
      <c r="F63" s="10" t="n">
        <v>45562</v>
      </c>
      <c r="G63" s="11" t="n">
        <v>5238.2</v>
      </c>
      <c r="H63" s="11" t="n">
        <v>5238.2</v>
      </c>
      <c r="I63" s="12" t="n">
        <v>0</v>
      </c>
      <c r="J63" s="10" t="n">
        <v>45616</v>
      </c>
      <c r="K63" s="1" t="n">
        <f aca="false">_xlfn.DAYS(J63,F63)-30</f>
        <v>24</v>
      </c>
      <c r="L63" s="3" t="n">
        <f aca="false">K63*H63/H$162</f>
        <v>0.20944167861216</v>
      </c>
    </row>
    <row r="64" customFormat="false" ht="12.75" hidden="false" customHeight="false" outlineLevel="0" collapsed="false">
      <c r="A64" s="8" t="s">
        <v>95</v>
      </c>
      <c r="B64" s="9" t="n">
        <v>79312</v>
      </c>
      <c r="C64" s="8" t="s">
        <v>13</v>
      </c>
      <c r="D64" s="8" t="s">
        <v>97</v>
      </c>
      <c r="E64" s="10" t="n">
        <v>45611</v>
      </c>
      <c r="F64" s="10" t="n">
        <v>45611</v>
      </c>
      <c r="G64" s="11" t="n">
        <v>3300</v>
      </c>
      <c r="H64" s="11" t="n">
        <v>3300</v>
      </c>
      <c r="I64" s="12" t="n">
        <v>0</v>
      </c>
      <c r="J64" s="10" t="n">
        <v>45653</v>
      </c>
      <c r="K64" s="1" t="n">
        <f aca="false">_xlfn.DAYS(J64,F64)-30</f>
        <v>12</v>
      </c>
      <c r="L64" s="3" t="n">
        <f aca="false">K64*H64/H$162</f>
        <v>0.0659728093066443</v>
      </c>
    </row>
    <row r="65" customFormat="false" ht="12.75" hidden="false" customHeight="false" outlineLevel="0" collapsed="false">
      <c r="A65" s="8" t="s">
        <v>98</v>
      </c>
      <c r="B65" s="9" t="n">
        <v>79281</v>
      </c>
      <c r="C65" s="8" t="s">
        <v>13</v>
      </c>
      <c r="D65" s="8" t="s">
        <v>99</v>
      </c>
      <c r="E65" s="10" t="n">
        <v>45583</v>
      </c>
      <c r="F65" s="10" t="n">
        <v>45583</v>
      </c>
      <c r="G65" s="11" t="n">
        <v>174.82</v>
      </c>
      <c r="H65" s="11" t="n">
        <v>174.82</v>
      </c>
      <c r="I65" s="12" t="n">
        <v>0</v>
      </c>
      <c r="J65" s="10" t="n">
        <v>45625</v>
      </c>
      <c r="K65" s="1" t="n">
        <f aca="false">_xlfn.DAYS(J65,F65)-30</f>
        <v>12</v>
      </c>
      <c r="L65" s="3" t="n">
        <f aca="false">K65*H65/H$162</f>
        <v>0.00349495955242047</v>
      </c>
    </row>
    <row r="66" customFormat="false" ht="12.75" hidden="false" customHeight="false" outlineLevel="0" collapsed="false">
      <c r="A66" s="8" t="s">
        <v>98</v>
      </c>
      <c r="B66" s="9" t="n">
        <v>79281</v>
      </c>
      <c r="C66" s="8" t="s">
        <v>13</v>
      </c>
      <c r="D66" s="8" t="s">
        <v>100</v>
      </c>
      <c r="E66" s="10" t="n">
        <v>45583</v>
      </c>
      <c r="F66" s="10" t="n">
        <v>45583</v>
      </c>
      <c r="G66" s="11" t="n">
        <v>149.84</v>
      </c>
      <c r="H66" s="11" t="n">
        <v>149.84</v>
      </c>
      <c r="I66" s="12" t="n">
        <v>0</v>
      </c>
      <c r="J66" s="10" t="n">
        <v>45625</v>
      </c>
      <c r="K66" s="1" t="n">
        <f aca="false">_xlfn.DAYS(J66,F66)-30</f>
        <v>12</v>
      </c>
      <c r="L66" s="3" t="n">
        <f aca="false">K66*H66/H$162</f>
        <v>0.00299556537772957</v>
      </c>
    </row>
    <row r="67" customFormat="false" ht="12.75" hidden="false" customHeight="false" outlineLevel="0" collapsed="false">
      <c r="A67" s="8" t="s">
        <v>101</v>
      </c>
      <c r="B67" s="9" t="n">
        <v>21</v>
      </c>
      <c r="C67" s="8" t="s">
        <v>13</v>
      </c>
      <c r="D67" s="8" t="s">
        <v>102</v>
      </c>
      <c r="E67" s="10" t="n">
        <v>45498</v>
      </c>
      <c r="F67" s="10" t="n">
        <v>45498</v>
      </c>
      <c r="G67" s="11" t="n">
        <v>7200</v>
      </c>
      <c r="H67" s="11" t="n">
        <v>7200</v>
      </c>
      <c r="I67" s="12" t="n">
        <v>0</v>
      </c>
      <c r="J67" s="10" t="n">
        <v>45569</v>
      </c>
      <c r="K67" s="1" t="n">
        <f aca="false">_xlfn.DAYS(J67,F67)-30</f>
        <v>41</v>
      </c>
      <c r="L67" s="3" t="n">
        <f aca="false">K67*H67/H$162</f>
        <v>0.491797305740439</v>
      </c>
    </row>
    <row r="68" customFormat="false" ht="12.75" hidden="false" customHeight="false" outlineLevel="0" collapsed="false">
      <c r="A68" s="8" t="s">
        <v>101</v>
      </c>
      <c r="B68" s="9" t="n">
        <v>21</v>
      </c>
      <c r="C68" s="8" t="s">
        <v>13</v>
      </c>
      <c r="D68" s="8" t="s">
        <v>103</v>
      </c>
      <c r="E68" s="10" t="n">
        <v>45498</v>
      </c>
      <c r="F68" s="10" t="n">
        <v>45498</v>
      </c>
      <c r="G68" s="11" t="n">
        <v>1500</v>
      </c>
      <c r="H68" s="11" t="n">
        <v>1500</v>
      </c>
      <c r="I68" s="12" t="n">
        <v>0</v>
      </c>
      <c r="J68" s="10" t="n">
        <v>45569</v>
      </c>
      <c r="K68" s="1" t="n">
        <f aca="false">_xlfn.DAYS(J68,F68)-30</f>
        <v>41</v>
      </c>
      <c r="L68" s="3" t="n">
        <f aca="false">K68*H68/H$162</f>
        <v>0.102457772029258</v>
      </c>
    </row>
    <row r="69" customFormat="false" ht="12.75" hidden="false" customHeight="false" outlineLevel="0" collapsed="false">
      <c r="A69" s="8" t="s">
        <v>101</v>
      </c>
      <c r="B69" s="9" t="n">
        <v>21</v>
      </c>
      <c r="C69" s="8" t="s">
        <v>13</v>
      </c>
      <c r="D69" s="8" t="s">
        <v>104</v>
      </c>
      <c r="E69" s="10" t="n">
        <v>45498</v>
      </c>
      <c r="F69" s="10" t="n">
        <v>45498</v>
      </c>
      <c r="G69" s="11" t="n">
        <v>129.7</v>
      </c>
      <c r="H69" s="11" t="n">
        <v>129.7</v>
      </c>
      <c r="I69" s="12" t="n">
        <v>0</v>
      </c>
      <c r="J69" s="10" t="n">
        <v>45569</v>
      </c>
      <c r="K69" s="1" t="n">
        <f aca="false">_xlfn.DAYS(J69,F69)-30</f>
        <v>41</v>
      </c>
      <c r="L69" s="3" t="n">
        <f aca="false">K69*H69/H$162</f>
        <v>0.00885918202146319</v>
      </c>
    </row>
    <row r="70" customFormat="false" ht="12.75" hidden="false" customHeight="false" outlineLevel="0" collapsed="false">
      <c r="A70" s="8" t="s">
        <v>101</v>
      </c>
      <c r="B70" s="9" t="n">
        <v>21</v>
      </c>
      <c r="C70" s="8" t="s">
        <v>13</v>
      </c>
      <c r="D70" s="8" t="s">
        <v>105</v>
      </c>
      <c r="E70" s="10" t="n">
        <v>45614</v>
      </c>
      <c r="F70" s="10" t="n">
        <v>45614</v>
      </c>
      <c r="G70" s="11" t="n">
        <v>1800</v>
      </c>
      <c r="H70" s="11" t="n">
        <v>1800</v>
      </c>
      <c r="I70" s="12" t="n">
        <v>0</v>
      </c>
      <c r="J70" s="10" t="n">
        <v>45653</v>
      </c>
      <c r="K70" s="1" t="n">
        <f aca="false">_xlfn.DAYS(J70,F70)-30</f>
        <v>9</v>
      </c>
      <c r="L70" s="3" t="n">
        <f aca="false">K70*H70/H$162</f>
        <v>0.0269888765345363</v>
      </c>
    </row>
    <row r="71" customFormat="false" ht="12.75" hidden="false" customHeight="false" outlineLevel="0" collapsed="false">
      <c r="A71" s="8" t="s">
        <v>106</v>
      </c>
      <c r="B71" s="9" t="n">
        <v>79313</v>
      </c>
      <c r="C71" s="8" t="s">
        <v>13</v>
      </c>
      <c r="D71" s="8" t="s">
        <v>107</v>
      </c>
      <c r="E71" s="10" t="n">
        <v>45565</v>
      </c>
      <c r="F71" s="10" t="n">
        <v>45565</v>
      </c>
      <c r="G71" s="11" t="n">
        <v>8762.08</v>
      </c>
      <c r="H71" s="11" t="n">
        <v>8762.08</v>
      </c>
      <c r="I71" s="12" t="n">
        <v>0</v>
      </c>
      <c r="J71" s="10" t="n">
        <v>45595</v>
      </c>
      <c r="K71" s="1" t="n">
        <f aca="false">_xlfn.DAYS(J71,F71)-30</f>
        <v>0</v>
      </c>
      <c r="L71" s="3" t="n">
        <f aca="false">K71*H71/H$162</f>
        <v>0</v>
      </c>
    </row>
    <row r="72" customFormat="false" ht="12.75" hidden="false" customHeight="false" outlineLevel="0" collapsed="false">
      <c r="A72" s="8" t="s">
        <v>106</v>
      </c>
      <c r="B72" s="9" t="n">
        <v>79313</v>
      </c>
      <c r="C72" s="8" t="s">
        <v>13</v>
      </c>
      <c r="D72" s="8" t="s">
        <v>108</v>
      </c>
      <c r="E72" s="10" t="n">
        <v>45596</v>
      </c>
      <c r="F72" s="10" t="n">
        <v>45596</v>
      </c>
      <c r="G72" s="11" t="n">
        <v>95.24</v>
      </c>
      <c r="H72" s="11" t="n">
        <v>95.24</v>
      </c>
      <c r="I72" s="12" t="n">
        <v>0</v>
      </c>
      <c r="J72" s="10" t="n">
        <v>45625</v>
      </c>
      <c r="K72" s="1" t="n">
        <f aca="false">_xlfn.DAYS(J72,F72)-30</f>
        <v>-1</v>
      </c>
      <c r="L72" s="3" t="n">
        <f aca="false">K72*H72/H$162</f>
        <v>-0.000158667938342545</v>
      </c>
    </row>
    <row r="73" customFormat="false" ht="12.75" hidden="false" customHeight="false" outlineLevel="0" collapsed="false">
      <c r="A73" s="8" t="s">
        <v>106</v>
      </c>
      <c r="B73" s="9" t="n">
        <v>79313</v>
      </c>
      <c r="C73" s="8" t="s">
        <v>13</v>
      </c>
      <c r="D73" s="8" t="s">
        <v>109</v>
      </c>
      <c r="E73" s="10" t="n">
        <v>45611</v>
      </c>
      <c r="F73" s="10" t="n">
        <v>45611</v>
      </c>
      <c r="G73" s="11" t="n">
        <v>4200</v>
      </c>
      <c r="H73" s="11" t="n">
        <v>4200</v>
      </c>
      <c r="I73" s="12" t="n">
        <v>0</v>
      </c>
      <c r="J73" s="10" t="n">
        <v>45653</v>
      </c>
      <c r="K73" s="1" t="n">
        <f aca="false">_xlfn.DAYS(J73,F73)-30</f>
        <v>12</v>
      </c>
      <c r="L73" s="3" t="n">
        <f aca="false">K73*H73/H$162</f>
        <v>0.0839653936630018</v>
      </c>
    </row>
    <row r="74" customFormat="false" ht="12.75" hidden="false" customHeight="false" outlineLevel="0" collapsed="false">
      <c r="A74" s="8" t="s">
        <v>110</v>
      </c>
      <c r="B74" s="9" t="n">
        <v>79270</v>
      </c>
      <c r="C74" s="8" t="s">
        <v>13</v>
      </c>
      <c r="D74" s="8" t="s">
        <v>111</v>
      </c>
      <c r="E74" s="10" t="n">
        <v>45565</v>
      </c>
      <c r="F74" s="10" t="n">
        <v>45565</v>
      </c>
      <c r="G74" s="11" t="n">
        <v>43.43</v>
      </c>
      <c r="H74" s="11" t="n">
        <v>43.43</v>
      </c>
      <c r="I74" s="12" t="n">
        <v>0</v>
      </c>
      <c r="J74" s="10" t="n">
        <v>45590</v>
      </c>
      <c r="K74" s="1" t="n">
        <f aca="false">_xlfn.DAYS(J74,F74)-30</f>
        <v>-5</v>
      </c>
      <c r="L74" s="3" t="n">
        <f aca="false">K74*H74/H$162</f>
        <v>-0.000361767564165096</v>
      </c>
    </row>
    <row r="75" customFormat="false" ht="12.75" hidden="false" customHeight="false" outlineLevel="0" collapsed="false">
      <c r="A75" s="8" t="s">
        <v>112</v>
      </c>
      <c r="B75" s="9" t="n">
        <v>79236</v>
      </c>
      <c r="C75" s="8" t="s">
        <v>13</v>
      </c>
      <c r="D75" s="8" t="s">
        <v>113</v>
      </c>
      <c r="E75" s="10" t="n">
        <v>45593</v>
      </c>
      <c r="F75" s="10" t="n">
        <v>45593</v>
      </c>
      <c r="G75" s="11" t="n">
        <v>152.32</v>
      </c>
      <c r="H75" s="11" t="n">
        <v>152.32</v>
      </c>
      <c r="I75" s="12" t="n">
        <v>0</v>
      </c>
      <c r="J75" s="10" t="n">
        <v>45625</v>
      </c>
      <c r="K75" s="1" t="n">
        <f aca="false">_xlfn.DAYS(J75,F75)-30</f>
        <v>2</v>
      </c>
      <c r="L75" s="3" t="n">
        <f aca="false">K75*H75/H$162</f>
        <v>0.000507524157251922</v>
      </c>
    </row>
    <row r="76" customFormat="false" ht="12.75" hidden="false" customHeight="false" outlineLevel="0" collapsed="false">
      <c r="A76" s="8" t="s">
        <v>114</v>
      </c>
      <c r="B76" s="9" t="n">
        <v>79332</v>
      </c>
      <c r="C76" s="8" t="s">
        <v>13</v>
      </c>
      <c r="D76" s="8" t="s">
        <v>115</v>
      </c>
      <c r="E76" s="10" t="n">
        <v>45535</v>
      </c>
      <c r="F76" s="10" t="n">
        <v>45535</v>
      </c>
      <c r="G76" s="11" t="n">
        <v>4476.6</v>
      </c>
      <c r="H76" s="11" t="n">
        <v>4476.6</v>
      </c>
      <c r="I76" s="12" t="n">
        <v>0</v>
      </c>
      <c r="J76" s="10" t="n">
        <v>45590</v>
      </c>
      <c r="K76" s="1" t="n">
        <f aca="false">_xlfn.DAYS(J76,F76)-30</f>
        <v>25</v>
      </c>
      <c r="L76" s="3" t="n">
        <f aca="false">K76*H76/H$162</f>
        <v>0.186448155392755</v>
      </c>
    </row>
    <row r="77" customFormat="false" ht="12.75" hidden="false" customHeight="false" outlineLevel="0" collapsed="false">
      <c r="A77" s="8" t="s">
        <v>116</v>
      </c>
      <c r="B77" s="9" t="n">
        <v>79256</v>
      </c>
      <c r="C77" s="8" t="s">
        <v>13</v>
      </c>
      <c r="D77" s="8" t="s">
        <v>117</v>
      </c>
      <c r="E77" s="10" t="n">
        <v>45513</v>
      </c>
      <c r="F77" s="10" t="n">
        <v>45513</v>
      </c>
      <c r="G77" s="11" t="n">
        <v>4231.5</v>
      </c>
      <c r="H77" s="11" t="n">
        <v>4231.5</v>
      </c>
      <c r="I77" s="12" t="n">
        <v>0</v>
      </c>
      <c r="J77" s="10" t="n">
        <v>45595</v>
      </c>
      <c r="K77" s="1" t="n">
        <f aca="false">_xlfn.DAYS(J77,F77)-30</f>
        <v>52</v>
      </c>
      <c r="L77" s="3" t="n">
        <f aca="false">K77*H77/H$162</f>
        <v>0.366578914500389</v>
      </c>
    </row>
    <row r="78" customFormat="false" ht="12.75" hidden="false" customHeight="false" outlineLevel="0" collapsed="false">
      <c r="A78" s="8" t="s">
        <v>116</v>
      </c>
      <c r="B78" s="9" t="n">
        <v>79256</v>
      </c>
      <c r="C78" s="8" t="s">
        <v>13</v>
      </c>
      <c r="D78" s="8" t="s">
        <v>118</v>
      </c>
      <c r="E78" s="10" t="n">
        <v>45541</v>
      </c>
      <c r="F78" s="10" t="n">
        <v>45541</v>
      </c>
      <c r="G78" s="11" t="n">
        <v>4231.5</v>
      </c>
      <c r="H78" s="11" t="n">
        <v>4231.5</v>
      </c>
      <c r="I78" s="12" t="n">
        <v>0</v>
      </c>
      <c r="J78" s="10" t="n">
        <v>45616</v>
      </c>
      <c r="K78" s="1" t="n">
        <f aca="false">_xlfn.DAYS(J78,F78)-30</f>
        <v>45</v>
      </c>
      <c r="L78" s="3" t="n">
        <f aca="false">K78*H78/H$162</f>
        <v>0.317231752933029</v>
      </c>
    </row>
    <row r="79" customFormat="false" ht="12.75" hidden="false" customHeight="false" outlineLevel="0" collapsed="false">
      <c r="A79" s="8" t="s">
        <v>116</v>
      </c>
      <c r="B79" s="9" t="n">
        <v>79256</v>
      </c>
      <c r="C79" s="8" t="s">
        <v>13</v>
      </c>
      <c r="D79" s="8" t="s">
        <v>119</v>
      </c>
      <c r="E79" s="10" t="n">
        <v>45569</v>
      </c>
      <c r="F79" s="10" t="n">
        <v>45569</v>
      </c>
      <c r="G79" s="11" t="n">
        <v>4095</v>
      </c>
      <c r="H79" s="11" t="n">
        <v>4095</v>
      </c>
      <c r="I79" s="12" t="n">
        <v>0</v>
      </c>
      <c r="J79" s="10" t="n">
        <v>45625</v>
      </c>
      <c r="K79" s="1" t="n">
        <f aca="false">_xlfn.DAYS(J79,F79)-30</f>
        <v>26</v>
      </c>
      <c r="L79" s="3" t="n">
        <f aca="false">K79*H79/H$162</f>
        <v>0.177376894113091</v>
      </c>
    </row>
    <row r="80" customFormat="false" ht="12.75" hidden="false" customHeight="false" outlineLevel="0" collapsed="false">
      <c r="A80" s="8" t="s">
        <v>116</v>
      </c>
      <c r="B80" s="9" t="n">
        <v>79256</v>
      </c>
      <c r="C80" s="8" t="s">
        <v>13</v>
      </c>
      <c r="D80" s="8" t="s">
        <v>120</v>
      </c>
      <c r="E80" s="10" t="n">
        <v>45604</v>
      </c>
      <c r="F80" s="10" t="n">
        <v>45604</v>
      </c>
      <c r="G80" s="11" t="n">
        <v>4231.5</v>
      </c>
      <c r="H80" s="11" t="n">
        <v>4231.5</v>
      </c>
      <c r="I80" s="12" t="n">
        <v>0</v>
      </c>
      <c r="J80" s="10" t="n">
        <v>45653</v>
      </c>
      <c r="K80" s="1" t="n">
        <f aca="false">_xlfn.DAYS(J80,F80)-30</f>
        <v>19</v>
      </c>
      <c r="L80" s="3" t="n">
        <f aca="false">K80*H80/H$162</f>
        <v>0.133942295682834</v>
      </c>
    </row>
    <row r="81" customFormat="false" ht="12.75" hidden="false" customHeight="false" outlineLevel="0" collapsed="false">
      <c r="A81" s="8" t="s">
        <v>116</v>
      </c>
      <c r="B81" s="9" t="n">
        <v>79256</v>
      </c>
      <c r="C81" s="8" t="s">
        <v>13</v>
      </c>
      <c r="D81" s="8" t="s">
        <v>121</v>
      </c>
      <c r="E81" s="10" t="n">
        <v>45625</v>
      </c>
      <c r="F81" s="10" t="n">
        <v>45625</v>
      </c>
      <c r="G81" s="11" t="n">
        <v>4095</v>
      </c>
      <c r="H81" s="11" t="n">
        <v>4095</v>
      </c>
      <c r="I81" s="12" t="n">
        <v>0</v>
      </c>
      <c r="J81" s="10" t="n">
        <v>45653</v>
      </c>
      <c r="K81" s="1" t="n">
        <f aca="false">_xlfn.DAYS(J81,F81)-30</f>
        <v>-2</v>
      </c>
      <c r="L81" s="3" t="n">
        <f aca="false">K81*H81/H$162</f>
        <v>-0.0136443764702378</v>
      </c>
    </row>
    <row r="82" customFormat="false" ht="12.75" hidden="false" customHeight="false" outlineLevel="0" collapsed="false">
      <c r="A82" s="8" t="s">
        <v>122</v>
      </c>
      <c r="B82" s="9" t="n">
        <v>79331</v>
      </c>
      <c r="C82" s="8" t="s">
        <v>13</v>
      </c>
      <c r="D82" s="8" t="s">
        <v>123</v>
      </c>
      <c r="E82" s="10" t="n">
        <v>45506</v>
      </c>
      <c r="F82" s="10" t="n">
        <v>45506</v>
      </c>
      <c r="G82" s="11" t="n">
        <v>3410</v>
      </c>
      <c r="H82" s="11" t="n">
        <v>3410</v>
      </c>
      <c r="I82" s="12" t="n">
        <v>0</v>
      </c>
      <c r="J82" s="10" t="n">
        <v>45595</v>
      </c>
      <c r="K82" s="1" t="n">
        <f aca="false">_xlfn.DAYS(J82,F82)-30</f>
        <v>59</v>
      </c>
      <c r="L82" s="3" t="n">
        <f aca="false">K82*H82/H$162</f>
        <v>0.335178522838479</v>
      </c>
    </row>
    <row r="83" customFormat="false" ht="12.75" hidden="false" customHeight="false" outlineLevel="0" collapsed="false">
      <c r="A83" s="8" t="s">
        <v>124</v>
      </c>
      <c r="B83" s="9" t="n">
        <v>79197</v>
      </c>
      <c r="C83" s="8" t="s">
        <v>13</v>
      </c>
      <c r="D83" s="8" t="s">
        <v>125</v>
      </c>
      <c r="E83" s="10" t="n">
        <v>45546</v>
      </c>
      <c r="F83" s="10" t="n">
        <v>45546</v>
      </c>
      <c r="G83" s="11" t="n">
        <v>205.92</v>
      </c>
      <c r="H83" s="11" t="n">
        <v>205.92</v>
      </c>
      <c r="I83" s="12" t="n">
        <v>0</v>
      </c>
      <c r="J83" s="10" t="n">
        <v>45595</v>
      </c>
      <c r="K83" s="1" t="n">
        <f aca="false">_xlfn.DAYS(J83,F83)-30</f>
        <v>19</v>
      </c>
      <c r="L83" s="3" t="n">
        <f aca="false">K83*H83/H$162</f>
        <v>0.00651811355949645</v>
      </c>
    </row>
    <row r="84" customFormat="false" ht="12.75" hidden="false" customHeight="false" outlineLevel="0" collapsed="false">
      <c r="A84" s="8" t="s">
        <v>124</v>
      </c>
      <c r="B84" s="9" t="n">
        <v>79197</v>
      </c>
      <c r="C84" s="8" t="s">
        <v>13</v>
      </c>
      <c r="D84" s="8" t="s">
        <v>126</v>
      </c>
      <c r="E84" s="10" t="n">
        <v>45624</v>
      </c>
      <c r="F84" s="10" t="n">
        <v>45624</v>
      </c>
      <c r="G84" s="11" t="n">
        <v>213.68</v>
      </c>
      <c r="H84" s="11" t="n">
        <v>213.68</v>
      </c>
      <c r="I84" s="12" t="n">
        <v>0</v>
      </c>
      <c r="J84" s="10" t="n">
        <v>45653</v>
      </c>
      <c r="K84" s="1" t="n">
        <f aca="false">_xlfn.DAYS(J84,F84)-30</f>
        <v>-1</v>
      </c>
      <c r="L84" s="3" t="n">
        <f aca="false">K84*H84/H$162</f>
        <v>-0.0003559866134506</v>
      </c>
    </row>
    <row r="85" customFormat="false" ht="12.75" hidden="false" customHeight="false" outlineLevel="0" collapsed="false">
      <c r="A85" s="8" t="s">
        <v>124</v>
      </c>
      <c r="B85" s="9" t="n">
        <v>79197</v>
      </c>
      <c r="C85" s="8" t="s">
        <v>13</v>
      </c>
      <c r="D85" s="8" t="s">
        <v>127</v>
      </c>
      <c r="E85" s="10" t="n">
        <v>45624</v>
      </c>
      <c r="F85" s="10" t="n">
        <v>45624</v>
      </c>
      <c r="G85" s="11" t="n">
        <v>267.1</v>
      </c>
      <c r="H85" s="11" t="n">
        <v>267.1</v>
      </c>
      <c r="I85" s="12" t="n">
        <v>0</v>
      </c>
      <c r="J85" s="10" t="n">
        <v>45653</v>
      </c>
      <c r="K85" s="1" t="n">
        <f aca="false">_xlfn.DAYS(J85,F85)-30</f>
        <v>-1</v>
      </c>
      <c r="L85" s="3" t="n">
        <f aca="false">K85*H85/H$162</f>
        <v>-0.00044498326681325</v>
      </c>
    </row>
    <row r="86" customFormat="false" ht="12.75" hidden="false" customHeight="false" outlineLevel="0" collapsed="false">
      <c r="A86" s="8" t="s">
        <v>128</v>
      </c>
      <c r="B86" s="9" t="n">
        <v>79239</v>
      </c>
      <c r="C86" s="8" t="s">
        <v>13</v>
      </c>
      <c r="D86" s="8" t="s">
        <v>129</v>
      </c>
      <c r="E86" s="10" t="n">
        <v>45565</v>
      </c>
      <c r="F86" s="10" t="n">
        <v>45565</v>
      </c>
      <c r="G86" s="11" t="n">
        <v>69.42</v>
      </c>
      <c r="H86" s="11" t="n">
        <v>69.42</v>
      </c>
      <c r="I86" s="12" t="n">
        <v>0</v>
      </c>
      <c r="J86" s="10" t="n">
        <v>45590</v>
      </c>
      <c r="K86" s="1" t="n">
        <f aca="false">_xlfn.DAYS(J86,F86)-30</f>
        <v>-5</v>
      </c>
      <c r="L86" s="3" t="n">
        <f aca="false">K86*H86/H$162</f>
        <v>-0.000578261669452935</v>
      </c>
    </row>
    <row r="87" customFormat="false" ht="12.75" hidden="false" customHeight="false" outlineLevel="0" collapsed="false">
      <c r="A87" s="8" t="s">
        <v>130</v>
      </c>
      <c r="B87" s="9" t="n">
        <v>79276</v>
      </c>
      <c r="C87" s="8" t="s">
        <v>13</v>
      </c>
      <c r="D87" s="8" t="s">
        <v>131</v>
      </c>
      <c r="E87" s="10" t="n">
        <v>45509</v>
      </c>
      <c r="F87" s="10" t="n">
        <v>45509</v>
      </c>
      <c r="G87" s="11" t="n">
        <v>160.5</v>
      </c>
      <c r="H87" s="11" t="n">
        <v>160.5</v>
      </c>
      <c r="I87" s="12" t="n">
        <v>0</v>
      </c>
      <c r="J87" s="10" t="n">
        <v>45590</v>
      </c>
      <c r="K87" s="1" t="n">
        <f aca="false">_xlfn.DAYS(J87,F87)-30</f>
        <v>51</v>
      </c>
      <c r="L87" s="3" t="n">
        <f aca="false">K87*H87/H$162</f>
        <v>0.0136368795600893</v>
      </c>
    </row>
    <row r="88" customFormat="false" ht="12.75" hidden="false" customHeight="false" outlineLevel="0" collapsed="false">
      <c r="A88" s="8" t="s">
        <v>130</v>
      </c>
      <c r="B88" s="9" t="n">
        <v>79276</v>
      </c>
      <c r="C88" s="8" t="s">
        <v>13</v>
      </c>
      <c r="D88" s="8" t="s">
        <v>132</v>
      </c>
      <c r="E88" s="10" t="n">
        <v>45540</v>
      </c>
      <c r="F88" s="10" t="n">
        <v>45540</v>
      </c>
      <c r="G88" s="11" t="n">
        <v>160.5</v>
      </c>
      <c r="H88" s="11" t="n">
        <v>160.5</v>
      </c>
      <c r="I88" s="12" t="n">
        <v>0</v>
      </c>
      <c r="J88" s="10" t="n">
        <v>45590</v>
      </c>
      <c r="K88" s="1" t="n">
        <f aca="false">_xlfn.DAYS(J88,F88)-30</f>
        <v>20</v>
      </c>
      <c r="L88" s="3" t="n">
        <f aca="false">K88*H88/H$162</f>
        <v>0.00534779590591738</v>
      </c>
    </row>
    <row r="89" customFormat="false" ht="12.75" hidden="false" customHeight="false" outlineLevel="0" collapsed="false">
      <c r="A89" s="8" t="s">
        <v>130</v>
      </c>
      <c r="B89" s="9" t="n">
        <v>79276</v>
      </c>
      <c r="C89" s="8" t="s">
        <v>13</v>
      </c>
      <c r="D89" s="8" t="s">
        <v>133</v>
      </c>
      <c r="E89" s="10" t="n">
        <v>45568</v>
      </c>
      <c r="F89" s="10" t="n">
        <v>45568</v>
      </c>
      <c r="G89" s="11" t="n">
        <v>160.5</v>
      </c>
      <c r="H89" s="11" t="n">
        <v>160.5</v>
      </c>
      <c r="I89" s="12" t="n">
        <v>0</v>
      </c>
      <c r="J89" s="10" t="n">
        <v>45590</v>
      </c>
      <c r="K89" s="1" t="n">
        <f aca="false">_xlfn.DAYS(J89,F89)-30</f>
        <v>-8</v>
      </c>
      <c r="L89" s="3" t="n">
        <f aca="false">K89*H89/H$162</f>
        <v>-0.00213911836236695</v>
      </c>
    </row>
    <row r="90" customFormat="false" ht="12.75" hidden="false" customHeight="false" outlineLevel="0" collapsed="false">
      <c r="A90" s="8" t="s">
        <v>130</v>
      </c>
      <c r="B90" s="9" t="n">
        <v>79276</v>
      </c>
      <c r="C90" s="8" t="s">
        <v>13</v>
      </c>
      <c r="D90" s="8" t="s">
        <v>134</v>
      </c>
      <c r="E90" s="10" t="n">
        <v>45602</v>
      </c>
      <c r="F90" s="10" t="n">
        <v>45602</v>
      </c>
      <c r="G90" s="11" t="n">
        <v>160.5</v>
      </c>
      <c r="H90" s="11" t="n">
        <v>160.5</v>
      </c>
      <c r="I90" s="12" t="n">
        <v>0</v>
      </c>
      <c r="J90" s="10" t="n">
        <v>45625</v>
      </c>
      <c r="K90" s="1" t="n">
        <f aca="false">_xlfn.DAYS(J90,F90)-30</f>
        <v>-7</v>
      </c>
      <c r="L90" s="3" t="n">
        <f aca="false">K90*H90/H$162</f>
        <v>-0.00187172856707108</v>
      </c>
    </row>
    <row r="91" customFormat="false" ht="12.75" hidden="false" customHeight="false" outlineLevel="0" collapsed="false">
      <c r="A91" s="8" t="s">
        <v>130</v>
      </c>
      <c r="B91" s="9" t="n">
        <v>79276</v>
      </c>
      <c r="C91" s="8" t="s">
        <v>13</v>
      </c>
      <c r="D91" s="8" t="s">
        <v>135</v>
      </c>
      <c r="E91" s="10" t="n">
        <v>45630</v>
      </c>
      <c r="F91" s="10" t="n">
        <v>45630</v>
      </c>
      <c r="G91" s="11" t="n">
        <v>160.5</v>
      </c>
      <c r="H91" s="11" t="n">
        <v>160.5</v>
      </c>
      <c r="I91" s="12" t="n">
        <v>0</v>
      </c>
      <c r="J91" s="10" t="n">
        <v>45653</v>
      </c>
      <c r="K91" s="1" t="n">
        <f aca="false">_xlfn.DAYS(J91,F91)-30</f>
        <v>-7</v>
      </c>
      <c r="L91" s="3" t="n">
        <f aca="false">K91*H91/H$162</f>
        <v>-0.00187172856707108</v>
      </c>
    </row>
    <row r="92" customFormat="false" ht="12.75" hidden="false" customHeight="false" outlineLevel="0" collapsed="false">
      <c r="A92" s="8" t="s">
        <v>136</v>
      </c>
      <c r="B92" s="9" t="n">
        <v>18515</v>
      </c>
      <c r="C92" s="8" t="s">
        <v>13</v>
      </c>
      <c r="D92" s="8" t="s">
        <v>137</v>
      </c>
      <c r="E92" s="10" t="n">
        <v>45476</v>
      </c>
      <c r="F92" s="10" t="n">
        <v>45476</v>
      </c>
      <c r="G92" s="11" t="n">
        <v>44924.2</v>
      </c>
      <c r="H92" s="11" t="n">
        <v>44924.2</v>
      </c>
      <c r="I92" s="12" t="n">
        <v>0</v>
      </c>
      <c r="J92" s="10" t="n">
        <v>45590</v>
      </c>
      <c r="K92" s="1" t="n">
        <f aca="false">_xlfn.DAYS(J92,F92)-30</f>
        <v>84</v>
      </c>
      <c r="L92" s="3" t="n">
        <f aca="false">K92*H92/H$162</f>
        <v>6.28679689665904</v>
      </c>
    </row>
    <row r="93" customFormat="false" ht="12.75" hidden="false" customHeight="false" outlineLevel="0" collapsed="false">
      <c r="A93" s="8" t="s">
        <v>136</v>
      </c>
      <c r="B93" s="9" t="n">
        <v>18515</v>
      </c>
      <c r="C93" s="8" t="s">
        <v>13</v>
      </c>
      <c r="D93" s="8" t="s">
        <v>138</v>
      </c>
      <c r="E93" s="10" t="n">
        <v>45476</v>
      </c>
      <c r="F93" s="10" t="n">
        <v>45476</v>
      </c>
      <c r="G93" s="11" t="n">
        <v>39744.32</v>
      </c>
      <c r="H93" s="11" t="n">
        <v>39744.32</v>
      </c>
      <c r="I93" s="12" t="n">
        <v>0</v>
      </c>
      <c r="J93" s="10" t="n">
        <v>45590</v>
      </c>
      <c r="K93" s="1" t="n">
        <f aca="false">_xlfn.DAYS(J93,F93)-30</f>
        <v>84</v>
      </c>
      <c r="L93" s="3" t="n">
        <f aca="false">K93*H93/H$162</f>
        <v>5.56191245778053</v>
      </c>
    </row>
    <row r="94" customFormat="false" ht="12.75" hidden="false" customHeight="false" outlineLevel="0" collapsed="false">
      <c r="A94" s="8" t="s">
        <v>136</v>
      </c>
      <c r="B94" s="9" t="n">
        <v>18515</v>
      </c>
      <c r="C94" s="8" t="s">
        <v>13</v>
      </c>
      <c r="D94" s="8" t="s">
        <v>139</v>
      </c>
      <c r="E94" s="10" t="n">
        <v>45524</v>
      </c>
      <c r="F94" s="10" t="n">
        <v>45524</v>
      </c>
      <c r="G94" s="11" t="n">
        <v>37131.32</v>
      </c>
      <c r="H94" s="11" t="n">
        <v>37131.32</v>
      </c>
      <c r="I94" s="12" t="n">
        <v>0</v>
      </c>
      <c r="J94" s="10" t="n">
        <v>45590</v>
      </c>
      <c r="K94" s="1" t="n">
        <f aca="false">_xlfn.DAYS(J94,F94)-30</f>
        <v>36</v>
      </c>
      <c r="L94" s="3" t="n">
        <f aca="false">K94*H94/H$162</f>
        <v>2.22696135787635</v>
      </c>
    </row>
    <row r="95" customFormat="false" ht="12.75" hidden="false" customHeight="false" outlineLevel="0" collapsed="false">
      <c r="A95" s="8" t="s">
        <v>136</v>
      </c>
      <c r="B95" s="9" t="n">
        <v>18515</v>
      </c>
      <c r="C95" s="8" t="s">
        <v>13</v>
      </c>
      <c r="D95" s="8" t="s">
        <v>140</v>
      </c>
      <c r="E95" s="10" t="n">
        <v>45524</v>
      </c>
      <c r="F95" s="10" t="n">
        <v>45524</v>
      </c>
      <c r="G95" s="11" t="n">
        <v>11231.05</v>
      </c>
      <c r="H95" s="11" t="n">
        <v>11231.05</v>
      </c>
      <c r="I95" s="12" t="n">
        <v>0</v>
      </c>
      <c r="J95" s="10" t="n">
        <v>45590</v>
      </c>
      <c r="K95" s="1" t="n">
        <f aca="false">_xlfn.DAYS(J95,F95)-30</f>
        <v>36</v>
      </c>
      <c r="L95" s="3" t="n">
        <f aca="false">K95*H95/H$162</f>
        <v>0.673585381784897</v>
      </c>
    </row>
    <row r="96" customFormat="false" ht="12.75" hidden="false" customHeight="false" outlineLevel="0" collapsed="false">
      <c r="A96" s="8" t="s">
        <v>136</v>
      </c>
      <c r="B96" s="9" t="n">
        <v>18515</v>
      </c>
      <c r="C96" s="8" t="s">
        <v>13</v>
      </c>
      <c r="D96" s="8" t="s">
        <v>141</v>
      </c>
      <c r="E96" s="10" t="n">
        <v>45524</v>
      </c>
      <c r="F96" s="10" t="n">
        <v>45524</v>
      </c>
      <c r="G96" s="11" t="n">
        <v>9384.15</v>
      </c>
      <c r="H96" s="11" t="n">
        <v>9384.15</v>
      </c>
      <c r="I96" s="12" t="n">
        <v>0</v>
      </c>
      <c r="J96" s="10" t="n">
        <v>45590</v>
      </c>
      <c r="K96" s="1" t="n">
        <f aca="false">_xlfn.DAYS(J96,F96)-30</f>
        <v>36</v>
      </c>
      <c r="L96" s="3" t="n">
        <f aca="false">K96*H96/H$162</f>
        <v>0.562817034959042</v>
      </c>
    </row>
    <row r="97" customFormat="false" ht="12.75" hidden="false" customHeight="false" outlineLevel="0" collapsed="false">
      <c r="A97" s="8" t="s">
        <v>136</v>
      </c>
      <c r="B97" s="9" t="n">
        <v>18515</v>
      </c>
      <c r="C97" s="8" t="s">
        <v>13</v>
      </c>
      <c r="D97" s="8" t="s">
        <v>142</v>
      </c>
      <c r="E97" s="10" t="n">
        <v>45524</v>
      </c>
      <c r="F97" s="10" t="n">
        <v>45524</v>
      </c>
      <c r="G97" s="11" t="n">
        <v>8012.1</v>
      </c>
      <c r="H97" s="11" t="n">
        <v>8012.1</v>
      </c>
      <c r="I97" s="12" t="n">
        <v>0</v>
      </c>
      <c r="J97" s="10" t="n">
        <v>45625</v>
      </c>
      <c r="K97" s="1" t="n">
        <f aca="false">_xlfn.DAYS(J97,F97)-30</f>
        <v>71</v>
      </c>
      <c r="L97" s="3" t="n">
        <f aca="false">K97*H97/H$162</f>
        <v>0.947707902188113</v>
      </c>
    </row>
    <row r="98" customFormat="false" ht="12.75" hidden="false" customHeight="false" outlineLevel="0" collapsed="false">
      <c r="A98" s="8" t="s">
        <v>136</v>
      </c>
      <c r="B98" s="9" t="n">
        <v>18515</v>
      </c>
      <c r="C98" s="8" t="s">
        <v>13</v>
      </c>
      <c r="D98" s="8" t="s">
        <v>143</v>
      </c>
      <c r="E98" s="10" t="n">
        <v>45524</v>
      </c>
      <c r="F98" s="10" t="n">
        <v>45524</v>
      </c>
      <c r="G98" s="11" t="n">
        <v>6806.3</v>
      </c>
      <c r="H98" s="11" t="n">
        <v>6806.3</v>
      </c>
      <c r="I98" s="12" t="n">
        <v>0</v>
      </c>
      <c r="J98" s="10" t="n">
        <v>45554</v>
      </c>
      <c r="K98" s="1" t="n">
        <f aca="false">_xlfn.DAYS(J98,F98)-30</f>
        <v>0</v>
      </c>
      <c r="L98" s="3" t="n">
        <f aca="false">K98*H98/H$162</f>
        <v>0</v>
      </c>
    </row>
    <row r="99" customFormat="false" ht="12.75" hidden="false" customHeight="false" outlineLevel="0" collapsed="false">
      <c r="A99" s="8" t="s">
        <v>136</v>
      </c>
      <c r="B99" s="9" t="n">
        <v>18515</v>
      </c>
      <c r="C99" s="8" t="s">
        <v>144</v>
      </c>
      <c r="D99" s="8" t="s">
        <v>145</v>
      </c>
      <c r="E99" s="10" t="n">
        <v>45540</v>
      </c>
      <c r="F99" s="10" t="n">
        <v>45540</v>
      </c>
      <c r="G99" s="11" t="n">
        <v>-6179.63</v>
      </c>
      <c r="H99" s="11" t="n">
        <v>-6179.63</v>
      </c>
      <c r="I99" s="12" t="n">
        <v>0</v>
      </c>
      <c r="J99" s="10" t="n">
        <v>45570</v>
      </c>
      <c r="K99" s="1" t="n">
        <f aca="false">_xlfn.DAYS(J99,F99)-30</f>
        <v>0</v>
      </c>
      <c r="L99" s="3" t="n">
        <f aca="false">K99*H99/H$162</f>
        <v>-0</v>
      </c>
    </row>
    <row r="100" customFormat="false" ht="12.75" hidden="false" customHeight="false" outlineLevel="0" collapsed="false">
      <c r="A100" s="8" t="s">
        <v>136</v>
      </c>
      <c r="B100" s="9" t="n">
        <v>18515</v>
      </c>
      <c r="C100" s="8" t="s">
        <v>13</v>
      </c>
      <c r="D100" s="8" t="s">
        <v>146</v>
      </c>
      <c r="E100" s="10" t="n">
        <v>45590</v>
      </c>
      <c r="F100" s="10" t="n">
        <v>45590</v>
      </c>
      <c r="G100" s="11" t="n">
        <v>8787.86</v>
      </c>
      <c r="H100" s="11" t="n">
        <v>8787.86</v>
      </c>
      <c r="I100" s="12" t="n">
        <v>0</v>
      </c>
      <c r="J100" s="10" t="n">
        <v>45625</v>
      </c>
      <c r="K100" s="1" t="n">
        <f aca="false">_xlfn.DAYS(J100,F100)-30</f>
        <v>5</v>
      </c>
      <c r="L100" s="3" t="n">
        <f aca="false">K100*H100/H$162</f>
        <v>0.0732019964638241</v>
      </c>
    </row>
    <row r="101" customFormat="false" ht="12.75" hidden="false" customHeight="false" outlineLevel="0" collapsed="false">
      <c r="A101" s="8" t="s">
        <v>136</v>
      </c>
      <c r="B101" s="9" t="n">
        <v>18515</v>
      </c>
      <c r="C101" s="8" t="s">
        <v>13</v>
      </c>
      <c r="D101" s="8" t="s">
        <v>147</v>
      </c>
      <c r="E101" s="10" t="n">
        <v>45590</v>
      </c>
      <c r="F101" s="10" t="n">
        <v>45590</v>
      </c>
      <c r="G101" s="11" t="n">
        <v>10960.6</v>
      </c>
      <c r="H101" s="11" t="n">
        <v>10960.6</v>
      </c>
      <c r="I101" s="12" t="n">
        <v>0</v>
      </c>
      <c r="J101" s="10" t="n">
        <v>45625</v>
      </c>
      <c r="K101" s="1" t="n">
        <f aca="false">_xlfn.DAYS(J101,F101)-30</f>
        <v>5</v>
      </c>
      <c r="L101" s="3" t="n">
        <f aca="false">K101*H101/H$162</f>
        <v>0.0913007037482835</v>
      </c>
    </row>
    <row r="102" customFormat="false" ht="12.75" hidden="false" customHeight="false" outlineLevel="0" collapsed="false">
      <c r="A102" s="8" t="s">
        <v>148</v>
      </c>
      <c r="B102" s="9" t="n">
        <v>79126</v>
      </c>
      <c r="C102" s="8" t="s">
        <v>13</v>
      </c>
      <c r="D102" s="8" t="s">
        <v>149</v>
      </c>
      <c r="E102" s="10" t="n">
        <v>45583</v>
      </c>
      <c r="F102" s="10" t="n">
        <v>45583</v>
      </c>
      <c r="G102" s="11" t="n">
        <v>112.33</v>
      </c>
      <c r="H102" s="11" t="n">
        <v>112.33</v>
      </c>
      <c r="I102" s="12" t="n">
        <v>0</v>
      </c>
      <c r="J102" s="10" t="n">
        <v>45625</v>
      </c>
      <c r="K102" s="1" t="n">
        <f aca="false">_xlfn.DAYS(J102,F102)-30</f>
        <v>12</v>
      </c>
      <c r="L102" s="3" t="n">
        <f aca="false">K102*H102/H$162</f>
        <v>0.00224567444527738</v>
      </c>
    </row>
    <row r="103" customFormat="false" ht="12.75" hidden="false" customHeight="false" outlineLevel="0" collapsed="false">
      <c r="A103" s="8" t="s">
        <v>148</v>
      </c>
      <c r="B103" s="9" t="n">
        <v>79126</v>
      </c>
      <c r="C103" s="8" t="s">
        <v>13</v>
      </c>
      <c r="D103" s="8" t="s">
        <v>150</v>
      </c>
      <c r="E103" s="10" t="n">
        <v>45593</v>
      </c>
      <c r="F103" s="10" t="n">
        <v>45593</v>
      </c>
      <c r="G103" s="11" t="n">
        <v>2459.2</v>
      </c>
      <c r="H103" s="11" t="n">
        <v>2459.2</v>
      </c>
      <c r="I103" s="12" t="n">
        <v>0</v>
      </c>
      <c r="J103" s="10" t="n">
        <v>45625</v>
      </c>
      <c r="K103" s="1" t="n">
        <f aca="false">_xlfn.DAYS(J103,F103)-30</f>
        <v>2</v>
      </c>
      <c r="L103" s="3" t="n">
        <f aca="false">K103*H103/H$162</f>
        <v>0.00819395619428786</v>
      </c>
    </row>
    <row r="104" customFormat="false" ht="12.75" hidden="false" customHeight="false" outlineLevel="0" collapsed="false">
      <c r="A104" s="8" t="s">
        <v>148</v>
      </c>
      <c r="B104" s="9" t="n">
        <v>79126</v>
      </c>
      <c r="C104" s="8" t="s">
        <v>13</v>
      </c>
      <c r="D104" s="8" t="s">
        <v>151</v>
      </c>
      <c r="E104" s="10" t="n">
        <v>45596</v>
      </c>
      <c r="F104" s="10" t="n">
        <v>45596</v>
      </c>
      <c r="G104" s="11" t="n">
        <v>3296.72</v>
      </c>
      <c r="H104" s="11" t="n">
        <v>3296.72</v>
      </c>
      <c r="I104" s="12" t="n">
        <v>0</v>
      </c>
      <c r="J104" s="10" t="n">
        <v>45625</v>
      </c>
      <c r="K104" s="1" t="n">
        <f aca="false">_xlfn.DAYS(J104,F104)-30</f>
        <v>-1</v>
      </c>
      <c r="L104" s="3" t="n">
        <f aca="false">K104*H104/H$162</f>
        <v>-0.00549226969437879</v>
      </c>
    </row>
    <row r="105" customFormat="false" ht="12.75" hidden="false" customHeight="false" outlineLevel="0" collapsed="false">
      <c r="A105" s="8" t="s">
        <v>148</v>
      </c>
      <c r="B105" s="9" t="n">
        <v>79126</v>
      </c>
      <c r="C105" s="8" t="s">
        <v>13</v>
      </c>
      <c r="D105" s="8" t="s">
        <v>152</v>
      </c>
      <c r="E105" s="10" t="n">
        <v>45626</v>
      </c>
      <c r="F105" s="10" t="n">
        <v>45626</v>
      </c>
      <c r="G105" s="11" t="n">
        <v>3080.04</v>
      </c>
      <c r="H105" s="11" t="n">
        <v>3080.04</v>
      </c>
      <c r="I105" s="12" t="n">
        <v>0</v>
      </c>
      <c r="J105" s="10" t="n">
        <v>45653</v>
      </c>
      <c r="K105" s="1" t="n">
        <f aca="false">_xlfn.DAYS(J105,F105)-30</f>
        <v>-3</v>
      </c>
      <c r="L105" s="3" t="n">
        <f aca="false">K105*H105/H$162</f>
        <v>-0.0153938554224876</v>
      </c>
    </row>
    <row r="106" customFormat="false" ht="12.75" hidden="false" customHeight="false" outlineLevel="0" collapsed="false">
      <c r="A106" s="8" t="s">
        <v>153</v>
      </c>
      <c r="B106" s="9" t="n">
        <v>79250</v>
      </c>
      <c r="C106" s="8" t="s">
        <v>13</v>
      </c>
      <c r="D106" s="8" t="s">
        <v>154</v>
      </c>
      <c r="E106" s="10" t="n">
        <v>45598</v>
      </c>
      <c r="F106" s="10" t="n">
        <v>45598</v>
      </c>
      <c r="G106" s="11" t="n">
        <v>3161.43</v>
      </c>
      <c r="H106" s="11" t="n">
        <v>2663.1</v>
      </c>
      <c r="I106" s="12" t="n">
        <v>0</v>
      </c>
      <c r="J106" s="10" t="n">
        <v>45625</v>
      </c>
      <c r="K106" s="1" t="n">
        <f aca="false">_xlfn.DAYS(J106,F106)-30</f>
        <v>-3</v>
      </c>
      <c r="L106" s="3" t="n">
        <f aca="false">K106*H106/H$162</f>
        <v>-0.0133100142776155</v>
      </c>
    </row>
    <row r="107" customFormat="false" ht="12.75" hidden="false" customHeight="false" outlineLevel="0" collapsed="false">
      <c r="A107" s="8" t="s">
        <v>155</v>
      </c>
      <c r="B107" s="9" t="n">
        <v>79337</v>
      </c>
      <c r="C107" s="8" t="s">
        <v>13</v>
      </c>
      <c r="D107" s="8" t="s">
        <v>156</v>
      </c>
      <c r="E107" s="10" t="n">
        <v>45565</v>
      </c>
      <c r="F107" s="10" t="n">
        <v>45565</v>
      </c>
      <c r="G107" s="11" t="n">
        <v>3410</v>
      </c>
      <c r="H107" s="11" t="n">
        <v>3410</v>
      </c>
      <c r="I107" s="12" t="n">
        <v>0</v>
      </c>
      <c r="J107" s="10" t="n">
        <v>45595</v>
      </c>
      <c r="K107" s="1" t="n">
        <f aca="false">_xlfn.DAYS(J107,F107)-30</f>
        <v>0</v>
      </c>
      <c r="L107" s="3" t="n">
        <f aca="false">K107*H107/H$162</f>
        <v>0</v>
      </c>
    </row>
    <row r="108" customFormat="false" ht="12.75" hidden="false" customHeight="false" outlineLevel="0" collapsed="false">
      <c r="A108" s="8" t="s">
        <v>155</v>
      </c>
      <c r="B108" s="9" t="n">
        <v>79337</v>
      </c>
      <c r="C108" s="8" t="s">
        <v>13</v>
      </c>
      <c r="D108" s="8" t="s">
        <v>157</v>
      </c>
      <c r="E108" s="10" t="n">
        <v>45565</v>
      </c>
      <c r="F108" s="10" t="n">
        <v>45565</v>
      </c>
      <c r="G108" s="11" t="n">
        <v>1860</v>
      </c>
      <c r="H108" s="11" t="n">
        <v>1860</v>
      </c>
      <c r="I108" s="12" t="n">
        <v>0</v>
      </c>
      <c r="J108" s="10" t="n">
        <v>45616</v>
      </c>
      <c r="K108" s="1" t="n">
        <f aca="false">_xlfn.DAYS(J108,F108)-30</f>
        <v>21</v>
      </c>
      <c r="L108" s="3" t="n">
        <f aca="false">K108*H108/H$162</f>
        <v>0.0650731800888264</v>
      </c>
    </row>
    <row r="109" customFormat="false" ht="12.75" hidden="false" customHeight="false" outlineLevel="0" collapsed="false">
      <c r="A109" s="8" t="s">
        <v>155</v>
      </c>
      <c r="B109" s="9" t="n">
        <v>79337</v>
      </c>
      <c r="C109" s="8" t="s">
        <v>13</v>
      </c>
      <c r="D109" s="8" t="s">
        <v>158</v>
      </c>
      <c r="E109" s="10" t="n">
        <v>45596</v>
      </c>
      <c r="F109" s="10" t="n">
        <v>45596</v>
      </c>
      <c r="G109" s="11" t="n">
        <v>1922</v>
      </c>
      <c r="H109" s="11" t="n">
        <v>1922</v>
      </c>
      <c r="I109" s="12" t="n">
        <v>0</v>
      </c>
      <c r="J109" s="10" t="n">
        <v>45625</v>
      </c>
      <c r="K109" s="1" t="n">
        <f aca="false">_xlfn.DAYS(J109,F109)-30</f>
        <v>-1</v>
      </c>
      <c r="L109" s="3" t="n">
        <f aca="false">K109*H109/H$162</f>
        <v>-0.00320201362341844</v>
      </c>
    </row>
    <row r="110" customFormat="false" ht="12.75" hidden="false" customHeight="false" outlineLevel="0" collapsed="false">
      <c r="A110" s="8" t="s">
        <v>155</v>
      </c>
      <c r="B110" s="9" t="n">
        <v>79337</v>
      </c>
      <c r="C110" s="8" t="s">
        <v>13</v>
      </c>
      <c r="D110" s="8" t="s">
        <v>159</v>
      </c>
      <c r="E110" s="10" t="n">
        <v>45626</v>
      </c>
      <c r="F110" s="10" t="n">
        <v>45626</v>
      </c>
      <c r="G110" s="11" t="n">
        <v>1860</v>
      </c>
      <c r="H110" s="11" t="n">
        <v>1860</v>
      </c>
      <c r="I110" s="12" t="n">
        <v>0</v>
      </c>
      <c r="J110" s="10" t="n">
        <v>45653</v>
      </c>
      <c r="K110" s="1" t="n">
        <f aca="false">_xlfn.DAYS(J110,F110)-30</f>
        <v>-3</v>
      </c>
      <c r="L110" s="3" t="n">
        <f aca="false">K110*H110/H$162</f>
        <v>-0.00929616858411806</v>
      </c>
    </row>
    <row r="111" customFormat="false" ht="12.75" hidden="false" customHeight="false" outlineLevel="0" collapsed="false">
      <c r="A111" s="8" t="s">
        <v>160</v>
      </c>
      <c r="B111" s="9" t="n">
        <v>69365</v>
      </c>
      <c r="C111" s="8" t="s">
        <v>35</v>
      </c>
      <c r="D111" s="8" t="s">
        <v>161</v>
      </c>
      <c r="E111" s="10" t="n">
        <v>45586</v>
      </c>
      <c r="F111" s="10" t="n">
        <v>45586</v>
      </c>
      <c r="G111" s="11" t="n">
        <v>1124.5</v>
      </c>
      <c r="H111" s="11" t="n">
        <v>1124.5</v>
      </c>
      <c r="I111" s="12" t="n">
        <v>0</v>
      </c>
      <c r="J111" s="10" t="n">
        <v>45625</v>
      </c>
      <c r="K111" s="1" t="n">
        <f aca="false">_xlfn.DAYS(J111,F111)-30</f>
        <v>9</v>
      </c>
      <c r="L111" s="3" t="n">
        <f aca="false">K111*H111/H$162</f>
        <v>0.0168605509239367</v>
      </c>
    </row>
    <row r="112" customFormat="false" ht="12.75" hidden="false" customHeight="false" outlineLevel="0" collapsed="false">
      <c r="A112" s="8" t="s">
        <v>162</v>
      </c>
      <c r="B112" s="9" t="n">
        <v>79311</v>
      </c>
      <c r="C112" s="8" t="s">
        <v>13</v>
      </c>
      <c r="D112" s="8" t="s">
        <v>163</v>
      </c>
      <c r="E112" s="10" t="n">
        <v>45460</v>
      </c>
      <c r="F112" s="10" t="n">
        <v>45460</v>
      </c>
      <c r="G112" s="11" t="n">
        <v>1166.67</v>
      </c>
      <c r="H112" s="11" t="n">
        <v>1166.67</v>
      </c>
      <c r="I112" s="12" t="n">
        <v>0</v>
      </c>
      <c r="J112" s="10" t="n">
        <v>45574</v>
      </c>
      <c r="K112" s="1" t="n">
        <f aca="false">_xlfn.DAYS(J112,F112)-30</f>
        <v>84</v>
      </c>
      <c r="L112" s="3" t="n">
        <f aca="false">K112*H112/H$162</f>
        <v>0.163266509708024</v>
      </c>
    </row>
    <row r="113" customFormat="false" ht="12.75" hidden="false" customHeight="false" outlineLevel="0" collapsed="false">
      <c r="A113" s="8" t="s">
        <v>164</v>
      </c>
      <c r="B113" s="9" t="n">
        <v>20073</v>
      </c>
      <c r="C113" s="8" t="s">
        <v>13</v>
      </c>
      <c r="D113" s="8" t="s">
        <v>165</v>
      </c>
      <c r="E113" s="10" t="n">
        <v>45562</v>
      </c>
      <c r="F113" s="10" t="n">
        <v>45562</v>
      </c>
      <c r="G113" s="11" t="n">
        <v>3568.46</v>
      </c>
      <c r="H113" s="11" t="n">
        <v>3568.46</v>
      </c>
      <c r="I113" s="12" t="n">
        <v>0</v>
      </c>
      <c r="J113" s="10" t="n">
        <v>45590</v>
      </c>
      <c r="K113" s="1" t="n">
        <f aca="false">_xlfn.DAYS(J113,F113)-30</f>
        <v>-2</v>
      </c>
      <c r="L113" s="3" t="n">
        <f aca="false">K113*H113/H$162</f>
        <v>-0.0118899662170903</v>
      </c>
    </row>
    <row r="114" customFormat="false" ht="12.75" hidden="false" customHeight="false" outlineLevel="0" collapsed="false">
      <c r="A114" s="8" t="s">
        <v>164</v>
      </c>
      <c r="B114" s="9" t="n">
        <v>20073</v>
      </c>
      <c r="C114" s="8" t="s">
        <v>13</v>
      </c>
      <c r="D114" s="8" t="s">
        <v>166</v>
      </c>
      <c r="E114" s="10" t="n">
        <v>45625</v>
      </c>
      <c r="F114" s="10" t="n">
        <v>45625</v>
      </c>
      <c r="G114" s="11" t="n">
        <v>874.1</v>
      </c>
      <c r="H114" s="11" t="n">
        <v>874.1</v>
      </c>
      <c r="I114" s="12" t="n">
        <v>0</v>
      </c>
      <c r="J114" s="10" t="n">
        <v>45653</v>
      </c>
      <c r="K114" s="1" t="n">
        <f aca="false">_xlfn.DAYS(J114,F114)-30</f>
        <v>-2</v>
      </c>
      <c r="L114" s="3" t="n">
        <f aca="false">K114*H114/H$162</f>
        <v>-0.00291246629368372</v>
      </c>
    </row>
    <row r="115" customFormat="false" ht="12.75" hidden="false" customHeight="false" outlineLevel="0" collapsed="false">
      <c r="A115" s="8" t="s">
        <v>167</v>
      </c>
      <c r="B115" s="9" t="n">
        <v>79339</v>
      </c>
      <c r="C115" s="8" t="s">
        <v>13</v>
      </c>
      <c r="D115" s="8" t="s">
        <v>168</v>
      </c>
      <c r="E115" s="10" t="n">
        <v>45580</v>
      </c>
      <c r="F115" s="10" t="n">
        <v>45580</v>
      </c>
      <c r="G115" s="11" t="n">
        <v>529.65</v>
      </c>
      <c r="H115" s="11" t="n">
        <v>529.65</v>
      </c>
      <c r="I115" s="12" t="n">
        <v>0</v>
      </c>
      <c r="J115" s="10" t="n">
        <v>45625</v>
      </c>
      <c r="K115" s="1" t="n">
        <f aca="false">_xlfn.DAYS(J115,F115)-30</f>
        <v>15</v>
      </c>
      <c r="L115" s="3" t="n">
        <f aca="false">K115*H115/H$162</f>
        <v>0.0132357948671455</v>
      </c>
    </row>
    <row r="116" customFormat="false" ht="12.75" hidden="false" customHeight="false" outlineLevel="0" collapsed="false">
      <c r="A116" s="8" t="s">
        <v>167</v>
      </c>
      <c r="B116" s="9" t="n">
        <v>79339</v>
      </c>
      <c r="C116" s="8" t="s">
        <v>13</v>
      </c>
      <c r="D116" s="8" t="s">
        <v>169</v>
      </c>
      <c r="E116" s="10" t="n">
        <v>45580</v>
      </c>
      <c r="F116" s="10" t="n">
        <v>45580</v>
      </c>
      <c r="G116" s="11" t="n">
        <v>1824.35</v>
      </c>
      <c r="H116" s="11" t="n">
        <v>1824.35</v>
      </c>
      <c r="I116" s="12" t="n">
        <v>0</v>
      </c>
      <c r="J116" s="10" t="n">
        <v>45625</v>
      </c>
      <c r="K116" s="1" t="n">
        <f aca="false">_xlfn.DAYS(J116,F116)-30</f>
        <v>15</v>
      </c>
      <c r="L116" s="3" t="n">
        <f aca="false">K116*H116/H$162</f>
        <v>0.0455899600979456</v>
      </c>
    </row>
    <row r="117" customFormat="false" ht="12.75" hidden="false" customHeight="false" outlineLevel="0" collapsed="false">
      <c r="A117" s="8" t="s">
        <v>167</v>
      </c>
      <c r="B117" s="9" t="n">
        <v>79339</v>
      </c>
      <c r="C117" s="8" t="s">
        <v>13</v>
      </c>
      <c r="D117" s="8" t="s">
        <v>170</v>
      </c>
      <c r="E117" s="10" t="n">
        <v>45580</v>
      </c>
      <c r="F117" s="10" t="n">
        <v>45580</v>
      </c>
      <c r="G117" s="11" t="n">
        <v>1765.5</v>
      </c>
      <c r="H117" s="11" t="n">
        <v>1765.5</v>
      </c>
      <c r="I117" s="12" t="n">
        <v>0</v>
      </c>
      <c r="J117" s="10" t="n">
        <v>45625</v>
      </c>
      <c r="K117" s="1" t="n">
        <f aca="false">_xlfn.DAYS(J117,F117)-30</f>
        <v>15</v>
      </c>
      <c r="L117" s="3" t="n">
        <f aca="false">K117*H117/H$162</f>
        <v>0.0441193162238184</v>
      </c>
    </row>
    <row r="118" customFormat="false" ht="12.75" hidden="false" customHeight="false" outlineLevel="0" collapsed="false">
      <c r="A118" s="8" t="s">
        <v>171</v>
      </c>
      <c r="B118" s="9" t="n">
        <v>79308</v>
      </c>
      <c r="C118" s="8" t="s">
        <v>13</v>
      </c>
      <c r="D118" s="8" t="s">
        <v>63</v>
      </c>
      <c r="E118" s="10" t="n">
        <v>45565</v>
      </c>
      <c r="F118" s="10" t="n">
        <v>45565</v>
      </c>
      <c r="G118" s="11" t="n">
        <v>1602</v>
      </c>
      <c r="H118" s="11" t="n">
        <v>1602</v>
      </c>
      <c r="I118" s="12" t="n">
        <v>0</v>
      </c>
      <c r="J118" s="10" t="n">
        <v>45590</v>
      </c>
      <c r="K118" s="1" t="n">
        <f aca="false">_xlfn.DAYS(J118,F118)-30</f>
        <v>-5</v>
      </c>
      <c r="L118" s="3" t="n">
        <f aca="false">K118*H118/H$162</f>
        <v>-0.0133445000642985</v>
      </c>
    </row>
    <row r="119" customFormat="false" ht="12.75" hidden="false" customHeight="false" outlineLevel="0" collapsed="false">
      <c r="A119" s="8" t="s">
        <v>171</v>
      </c>
      <c r="B119" s="9" t="n">
        <v>79308</v>
      </c>
      <c r="C119" s="8" t="s">
        <v>13</v>
      </c>
      <c r="D119" s="8" t="s">
        <v>65</v>
      </c>
      <c r="E119" s="10" t="n">
        <v>45600</v>
      </c>
      <c r="F119" s="10" t="n">
        <v>45600</v>
      </c>
      <c r="G119" s="11" t="n">
        <v>1752</v>
      </c>
      <c r="H119" s="11" t="n">
        <v>1752</v>
      </c>
      <c r="I119" s="12" t="n">
        <v>0</v>
      </c>
      <c r="J119" s="10" t="n">
        <v>45625</v>
      </c>
      <c r="K119" s="1" t="n">
        <f aca="false">_xlfn.DAYS(J119,F119)-30</f>
        <v>-5</v>
      </c>
      <c r="L119" s="3" t="n">
        <f aca="false">K119*H119/H$162</f>
        <v>-0.0145939850890455</v>
      </c>
    </row>
    <row r="120" customFormat="false" ht="12.75" hidden="false" customHeight="false" outlineLevel="0" collapsed="false">
      <c r="A120" s="8" t="s">
        <v>171</v>
      </c>
      <c r="B120" s="9" t="n">
        <v>79308</v>
      </c>
      <c r="C120" s="8" t="s">
        <v>13</v>
      </c>
      <c r="D120" s="8" t="s">
        <v>172</v>
      </c>
      <c r="E120" s="10" t="n">
        <v>45630</v>
      </c>
      <c r="F120" s="10" t="n">
        <v>45630</v>
      </c>
      <c r="G120" s="11" t="n">
        <v>1877</v>
      </c>
      <c r="H120" s="11" t="n">
        <v>1877</v>
      </c>
      <c r="I120" s="12" t="n">
        <v>0</v>
      </c>
      <c r="J120" s="10" t="n">
        <v>45653</v>
      </c>
      <c r="K120" s="1" t="n">
        <f aca="false">_xlfn.DAYS(J120,F120)-30</f>
        <v>-7</v>
      </c>
      <c r="L120" s="3" t="n">
        <f aca="false">K120*H120/H$162</f>
        <v>-0.0218893116535353</v>
      </c>
    </row>
    <row r="121" customFormat="false" ht="12.75" hidden="false" customHeight="false" outlineLevel="0" collapsed="false">
      <c r="A121" s="8" t="s">
        <v>173</v>
      </c>
      <c r="B121" s="9" t="n">
        <v>79184</v>
      </c>
      <c r="C121" s="8" t="s">
        <v>13</v>
      </c>
      <c r="D121" s="8" t="s">
        <v>174</v>
      </c>
      <c r="E121" s="10" t="n">
        <v>45559</v>
      </c>
      <c r="F121" s="10" t="n">
        <v>45559</v>
      </c>
      <c r="G121" s="11" t="n">
        <v>22</v>
      </c>
      <c r="H121" s="11" t="n">
        <v>22</v>
      </c>
      <c r="I121" s="12" t="n">
        <v>0</v>
      </c>
      <c r="J121" s="10" t="n">
        <v>45590</v>
      </c>
      <c r="K121" s="1" t="n">
        <f aca="false">_xlfn.DAYS(J121,F121)-30</f>
        <v>1</v>
      </c>
      <c r="L121" s="3" t="n">
        <f aca="false">K121*H121/H$162</f>
        <v>3.66515607259135E-005</v>
      </c>
    </row>
    <row r="122" customFormat="false" ht="12.75" hidden="false" customHeight="false" outlineLevel="0" collapsed="false">
      <c r="A122" s="8" t="s">
        <v>175</v>
      </c>
      <c r="B122" s="9" t="n">
        <v>79133</v>
      </c>
      <c r="C122" s="8" t="s">
        <v>13</v>
      </c>
      <c r="D122" s="8" t="s">
        <v>176</v>
      </c>
      <c r="E122" s="10" t="n">
        <v>45558</v>
      </c>
      <c r="F122" s="10" t="n">
        <v>45558</v>
      </c>
      <c r="G122" s="11" t="n">
        <v>1799.28</v>
      </c>
      <c r="H122" s="11" t="n">
        <v>1446.48</v>
      </c>
      <c r="I122" s="12" t="n">
        <v>0</v>
      </c>
      <c r="J122" s="10" t="n">
        <v>45595</v>
      </c>
      <c r="K122" s="1" t="n">
        <f aca="false">_xlfn.DAYS(J122,F122)-30</f>
        <v>7</v>
      </c>
      <c r="L122" s="3" t="n">
        <f aca="false">K122*H122/H$162</f>
        <v>0.0168686475868971</v>
      </c>
    </row>
    <row r="123" customFormat="false" ht="12.75" hidden="false" customHeight="false" outlineLevel="0" collapsed="false">
      <c r="A123" s="8" t="s">
        <v>177</v>
      </c>
      <c r="B123" s="9" t="n">
        <v>79264</v>
      </c>
      <c r="C123" s="8" t="s">
        <v>13</v>
      </c>
      <c r="D123" s="8" t="s">
        <v>178</v>
      </c>
      <c r="E123" s="10" t="n">
        <v>45503</v>
      </c>
      <c r="F123" s="10" t="n">
        <v>45503</v>
      </c>
      <c r="G123" s="11" t="n">
        <v>165</v>
      </c>
      <c r="H123" s="11" t="n">
        <v>165</v>
      </c>
      <c r="I123" s="12" t="n">
        <v>0</v>
      </c>
      <c r="J123" s="10" t="n">
        <v>45590</v>
      </c>
      <c r="K123" s="1" t="n">
        <f aca="false">_xlfn.DAYS(J123,F123)-30</f>
        <v>57</v>
      </c>
      <c r="L123" s="3" t="n">
        <f aca="false">K123*H123/H$162</f>
        <v>0.015668542210328</v>
      </c>
    </row>
    <row r="124" customFormat="false" ht="12.75" hidden="false" customHeight="false" outlineLevel="0" collapsed="false">
      <c r="A124" s="8" t="s">
        <v>177</v>
      </c>
      <c r="B124" s="9" t="n">
        <v>79264</v>
      </c>
      <c r="C124" s="8" t="s">
        <v>13</v>
      </c>
      <c r="D124" s="8" t="s">
        <v>179</v>
      </c>
      <c r="E124" s="10" t="n">
        <v>45533</v>
      </c>
      <c r="F124" s="10" t="n">
        <v>45533</v>
      </c>
      <c r="G124" s="11" t="n">
        <v>165</v>
      </c>
      <c r="H124" s="11" t="n">
        <v>165</v>
      </c>
      <c r="I124" s="12" t="n">
        <v>0</v>
      </c>
      <c r="J124" s="10" t="n">
        <v>45590</v>
      </c>
      <c r="K124" s="1" t="n">
        <f aca="false">_xlfn.DAYS(J124,F124)-30</f>
        <v>27</v>
      </c>
      <c r="L124" s="3" t="n">
        <f aca="false">K124*H124/H$162</f>
        <v>0.00742194104699748</v>
      </c>
    </row>
    <row r="125" customFormat="false" ht="12.75" hidden="false" customHeight="false" outlineLevel="0" collapsed="false">
      <c r="A125" s="8" t="s">
        <v>180</v>
      </c>
      <c r="B125" s="9" t="n">
        <v>70152</v>
      </c>
      <c r="C125" s="8" t="s">
        <v>13</v>
      </c>
      <c r="D125" s="8" t="s">
        <v>181</v>
      </c>
      <c r="E125" s="10" t="n">
        <v>45552</v>
      </c>
      <c r="F125" s="10" t="n">
        <v>45552</v>
      </c>
      <c r="G125" s="11" t="n">
        <v>2250</v>
      </c>
      <c r="H125" s="11" t="n">
        <v>2250</v>
      </c>
      <c r="I125" s="12" t="n">
        <v>0</v>
      </c>
      <c r="J125" s="10" t="n">
        <v>45590</v>
      </c>
      <c r="K125" s="1" t="n">
        <f aca="false">_xlfn.DAYS(J125,F125)-30</f>
        <v>8</v>
      </c>
      <c r="L125" s="3" t="n">
        <f aca="false">K125*H125/H$162</f>
        <v>0.0299876405939292</v>
      </c>
    </row>
    <row r="126" customFormat="false" ht="12.75" hidden="false" customHeight="false" outlineLevel="0" collapsed="false">
      <c r="A126" s="8" t="s">
        <v>182</v>
      </c>
      <c r="B126" s="9" t="n">
        <v>79213</v>
      </c>
      <c r="C126" s="8" t="s">
        <v>13</v>
      </c>
      <c r="D126" s="8" t="s">
        <v>183</v>
      </c>
      <c r="E126" s="10" t="n">
        <v>45533</v>
      </c>
      <c r="F126" s="10" t="n">
        <v>45533</v>
      </c>
      <c r="G126" s="11" t="n">
        <v>150</v>
      </c>
      <c r="H126" s="11" t="n">
        <v>150</v>
      </c>
      <c r="I126" s="12" t="n">
        <v>0</v>
      </c>
      <c r="J126" s="10" t="n">
        <v>45590</v>
      </c>
      <c r="K126" s="1" t="n">
        <f aca="false">_xlfn.DAYS(J126,F126)-30</f>
        <v>27</v>
      </c>
      <c r="L126" s="3" t="n">
        <f aca="false">K126*H126/H$162</f>
        <v>0.00674721913363407</v>
      </c>
    </row>
    <row r="127" customFormat="false" ht="12.75" hidden="false" customHeight="false" outlineLevel="0" collapsed="false">
      <c r="A127" s="8" t="s">
        <v>182</v>
      </c>
      <c r="B127" s="9" t="n">
        <v>79213</v>
      </c>
      <c r="C127" s="8" t="s">
        <v>13</v>
      </c>
      <c r="D127" s="8" t="s">
        <v>184</v>
      </c>
      <c r="E127" s="10" t="n">
        <v>45535</v>
      </c>
      <c r="F127" s="10" t="n">
        <v>45535</v>
      </c>
      <c r="G127" s="11" t="n">
        <v>262</v>
      </c>
      <c r="H127" s="11" t="n">
        <v>262</v>
      </c>
      <c r="I127" s="12" t="n">
        <v>0</v>
      </c>
      <c r="J127" s="10" t="n">
        <v>45590</v>
      </c>
      <c r="K127" s="1" t="n">
        <f aca="false">_xlfn.DAYS(J127,F127)-30</f>
        <v>25</v>
      </c>
      <c r="L127" s="3" t="n">
        <f aca="false">K127*H127/H$162</f>
        <v>0.0109121692161242</v>
      </c>
    </row>
    <row r="128" customFormat="false" ht="12.75" hidden="false" customHeight="false" outlineLevel="0" collapsed="false">
      <c r="A128" s="8" t="s">
        <v>182</v>
      </c>
      <c r="B128" s="9" t="n">
        <v>79213</v>
      </c>
      <c r="C128" s="8" t="s">
        <v>13</v>
      </c>
      <c r="D128" s="8" t="s">
        <v>185</v>
      </c>
      <c r="E128" s="10" t="n">
        <v>45589</v>
      </c>
      <c r="F128" s="10" t="n">
        <v>45589</v>
      </c>
      <c r="G128" s="11" t="n">
        <v>150</v>
      </c>
      <c r="H128" s="11" t="n">
        <v>150</v>
      </c>
      <c r="I128" s="12" t="n">
        <v>0</v>
      </c>
      <c r="J128" s="10" t="n">
        <v>45625</v>
      </c>
      <c r="K128" s="1" t="n">
        <f aca="false">_xlfn.DAYS(J128,F128)-30</f>
        <v>6</v>
      </c>
      <c r="L128" s="3" t="n">
        <f aca="false">K128*H128/H$162</f>
        <v>0.00149938202969646</v>
      </c>
    </row>
    <row r="129" customFormat="false" ht="12.75" hidden="false" customHeight="false" outlineLevel="0" collapsed="false">
      <c r="A129" s="8" t="s">
        <v>182</v>
      </c>
      <c r="B129" s="9" t="n">
        <v>79213</v>
      </c>
      <c r="C129" s="8" t="s">
        <v>13</v>
      </c>
      <c r="D129" s="8" t="s">
        <v>186</v>
      </c>
      <c r="E129" s="10" t="n">
        <v>45596</v>
      </c>
      <c r="F129" s="10" t="n">
        <v>45596</v>
      </c>
      <c r="G129" s="11" t="n">
        <v>262</v>
      </c>
      <c r="H129" s="11" t="n">
        <v>262</v>
      </c>
      <c r="I129" s="12" t="n">
        <v>0</v>
      </c>
      <c r="J129" s="10" t="n">
        <v>45625</v>
      </c>
      <c r="K129" s="1" t="n">
        <f aca="false">_xlfn.DAYS(J129,F129)-30</f>
        <v>-1</v>
      </c>
      <c r="L129" s="3" t="n">
        <f aca="false">K129*H129/H$162</f>
        <v>-0.00043648676864497</v>
      </c>
    </row>
    <row r="130" customFormat="false" ht="12.75" hidden="false" customHeight="false" outlineLevel="0" collapsed="false">
      <c r="A130" s="8" t="s">
        <v>187</v>
      </c>
      <c r="B130" s="9" t="n">
        <v>79240</v>
      </c>
      <c r="C130" s="8" t="s">
        <v>13</v>
      </c>
      <c r="D130" s="8" t="s">
        <v>188</v>
      </c>
      <c r="E130" s="10" t="n">
        <v>45531</v>
      </c>
      <c r="F130" s="10" t="n">
        <v>45531</v>
      </c>
      <c r="G130" s="11" t="n">
        <v>1166</v>
      </c>
      <c r="H130" s="11" t="n">
        <v>1166</v>
      </c>
      <c r="I130" s="12" t="n">
        <v>0</v>
      </c>
      <c r="J130" s="10" t="n">
        <v>45590</v>
      </c>
      <c r="K130" s="1" t="n">
        <f aca="false">_xlfn.DAYS(J130,F130)-30</f>
        <v>29</v>
      </c>
      <c r="L130" s="3" t="n">
        <f aca="false">K130*H130/H$162</f>
        <v>0.056333448835729</v>
      </c>
    </row>
    <row r="131" customFormat="false" ht="12.75" hidden="false" customHeight="false" outlineLevel="0" collapsed="false">
      <c r="A131" s="8" t="s">
        <v>187</v>
      </c>
      <c r="B131" s="9" t="n">
        <v>79240</v>
      </c>
      <c r="C131" s="8" t="s">
        <v>13</v>
      </c>
      <c r="D131" s="8" t="s">
        <v>189</v>
      </c>
      <c r="E131" s="10" t="n">
        <v>45596</v>
      </c>
      <c r="F131" s="10" t="n">
        <v>45596</v>
      </c>
      <c r="G131" s="11" t="n">
        <v>1166</v>
      </c>
      <c r="H131" s="11" t="n">
        <v>1166</v>
      </c>
      <c r="I131" s="12" t="n">
        <v>0</v>
      </c>
      <c r="J131" s="10" t="n">
        <v>45625</v>
      </c>
      <c r="K131" s="1" t="n">
        <f aca="false">_xlfn.DAYS(J131,F131)-30</f>
        <v>-1</v>
      </c>
      <c r="L131" s="3" t="n">
        <f aca="false">K131*H131/H$162</f>
        <v>-0.00194253271847341</v>
      </c>
    </row>
    <row r="132" customFormat="false" ht="12.75" hidden="false" customHeight="false" outlineLevel="0" collapsed="false">
      <c r="A132" s="8" t="s">
        <v>187</v>
      </c>
      <c r="B132" s="9" t="n">
        <v>79240</v>
      </c>
      <c r="C132" s="8" t="s">
        <v>13</v>
      </c>
      <c r="D132" s="8" t="s">
        <v>190</v>
      </c>
      <c r="E132" s="10" t="n">
        <v>45596</v>
      </c>
      <c r="F132" s="10" t="n">
        <v>45596</v>
      </c>
      <c r="G132" s="11" t="n">
        <v>150</v>
      </c>
      <c r="H132" s="11" t="n">
        <v>150</v>
      </c>
      <c r="I132" s="12" t="n">
        <v>0</v>
      </c>
      <c r="J132" s="10" t="n">
        <v>45625</v>
      </c>
      <c r="K132" s="1" t="n">
        <f aca="false">_xlfn.DAYS(J132,F132)-30</f>
        <v>-1</v>
      </c>
      <c r="L132" s="3" t="n">
        <f aca="false">K132*H132/H$162</f>
        <v>-0.00024989700494941</v>
      </c>
    </row>
    <row r="133" customFormat="false" ht="12.75" hidden="false" customHeight="false" outlineLevel="0" collapsed="false">
      <c r="A133" s="8" t="s">
        <v>191</v>
      </c>
      <c r="B133" s="9" t="n">
        <v>79246</v>
      </c>
      <c r="C133" s="8" t="s">
        <v>13</v>
      </c>
      <c r="D133" s="8" t="s">
        <v>105</v>
      </c>
      <c r="E133" s="10" t="n">
        <v>45473</v>
      </c>
      <c r="F133" s="10" t="n">
        <v>45473</v>
      </c>
      <c r="G133" s="11" t="n">
        <v>29380.87</v>
      </c>
      <c r="H133" s="11" t="n">
        <v>29380.87</v>
      </c>
      <c r="I133" s="12" t="n">
        <v>0</v>
      </c>
      <c r="J133" s="10" t="n">
        <v>45574</v>
      </c>
      <c r="K133" s="1" t="n">
        <f aca="false">_xlfn.DAYS(J133,F133)-30</f>
        <v>71</v>
      </c>
      <c r="L133" s="3" t="n">
        <f aca="false">K133*H133/H$162</f>
        <v>3.47530393681577</v>
      </c>
    </row>
    <row r="134" customFormat="false" ht="12.75" hidden="false" customHeight="false" outlineLevel="0" collapsed="false">
      <c r="A134" s="8" t="s">
        <v>191</v>
      </c>
      <c r="B134" s="9" t="n">
        <v>79246</v>
      </c>
      <c r="C134" s="8" t="s">
        <v>13</v>
      </c>
      <c r="D134" s="8" t="s">
        <v>192</v>
      </c>
      <c r="E134" s="10" t="n">
        <v>45504</v>
      </c>
      <c r="F134" s="10" t="n">
        <v>45504</v>
      </c>
      <c r="G134" s="11" t="n">
        <v>30452.49</v>
      </c>
      <c r="H134" s="11" t="n">
        <v>30452.49</v>
      </c>
      <c r="I134" s="12" t="n">
        <v>0</v>
      </c>
      <c r="J134" s="10" t="n">
        <v>45590</v>
      </c>
      <c r="K134" s="1" t="n">
        <f aca="false">_xlfn.DAYS(J134,F134)-30</f>
        <v>56</v>
      </c>
      <c r="L134" s="3" t="n">
        <f aca="false">K134*H134/H$162</f>
        <v>2.8410614565207</v>
      </c>
    </row>
    <row r="135" customFormat="false" ht="12.75" hidden="false" customHeight="false" outlineLevel="0" collapsed="false">
      <c r="A135" s="8" t="s">
        <v>191</v>
      </c>
      <c r="B135" s="9" t="n">
        <v>79246</v>
      </c>
      <c r="C135" s="8" t="s">
        <v>13</v>
      </c>
      <c r="D135" s="8" t="s">
        <v>193</v>
      </c>
      <c r="E135" s="10" t="n">
        <v>45535</v>
      </c>
      <c r="F135" s="10" t="n">
        <v>45535</v>
      </c>
      <c r="G135" s="11" t="n">
        <v>3071.14</v>
      </c>
      <c r="H135" s="11" t="n">
        <v>3071.14</v>
      </c>
      <c r="I135" s="12" t="n">
        <v>0</v>
      </c>
      <c r="J135" s="10" t="n">
        <v>45590</v>
      </c>
      <c r="K135" s="1" t="n">
        <f aca="false">_xlfn.DAYS(J135,F135)-30</f>
        <v>25</v>
      </c>
      <c r="L135" s="3" t="n">
        <f aca="false">K135*H135/H$162</f>
        <v>0.127911447963389</v>
      </c>
    </row>
    <row r="136" customFormat="false" ht="12.75" hidden="false" customHeight="false" outlineLevel="0" collapsed="false">
      <c r="A136" s="8" t="s">
        <v>191</v>
      </c>
      <c r="B136" s="9" t="n">
        <v>79246</v>
      </c>
      <c r="C136" s="8" t="s">
        <v>13</v>
      </c>
      <c r="D136" s="8" t="s">
        <v>194</v>
      </c>
      <c r="E136" s="10" t="n">
        <v>45565</v>
      </c>
      <c r="F136" s="10" t="n">
        <v>45565</v>
      </c>
      <c r="G136" s="11" t="n">
        <v>25769.9</v>
      </c>
      <c r="H136" s="11" t="n">
        <v>25769.9</v>
      </c>
      <c r="I136" s="12" t="n">
        <v>0</v>
      </c>
      <c r="J136" s="10" t="n">
        <v>45625</v>
      </c>
      <c r="K136" s="1" t="n">
        <f aca="false">_xlfn.DAYS(J136,F136)-30</f>
        <v>30</v>
      </c>
      <c r="L136" s="3" t="n">
        <f aca="false">K136*H136/H$162</f>
        <v>1.28796416556916</v>
      </c>
    </row>
    <row r="137" customFormat="false" ht="12.75" hidden="false" customHeight="false" outlineLevel="0" collapsed="false">
      <c r="A137" s="8" t="s">
        <v>191</v>
      </c>
      <c r="B137" s="9" t="n">
        <v>79246</v>
      </c>
      <c r="C137" s="8" t="s">
        <v>13</v>
      </c>
      <c r="D137" s="8" t="s">
        <v>195</v>
      </c>
      <c r="E137" s="10" t="n">
        <v>45230</v>
      </c>
      <c r="F137" s="10" t="n">
        <v>45574</v>
      </c>
      <c r="G137" s="11" t="n">
        <v>36662.72</v>
      </c>
      <c r="H137" s="11" t="n">
        <v>29055.82</v>
      </c>
      <c r="I137" s="12" t="n">
        <v>0</v>
      </c>
      <c r="J137" s="10" t="n">
        <v>45574</v>
      </c>
      <c r="K137" s="1" t="n">
        <f aca="false">_xlfn.DAYS(J137,F137)-30</f>
        <v>-30</v>
      </c>
      <c r="L137" s="3" t="n">
        <f aca="false">K137*H137/H$162</f>
        <v>-1.45219247886983</v>
      </c>
    </row>
    <row r="138" customFormat="false" ht="12.75" hidden="false" customHeight="false" outlineLevel="0" collapsed="false">
      <c r="A138" s="8" t="s">
        <v>191</v>
      </c>
      <c r="B138" s="9" t="n">
        <v>79246</v>
      </c>
      <c r="C138" s="8" t="s">
        <v>13</v>
      </c>
      <c r="D138" s="8" t="s">
        <v>195</v>
      </c>
      <c r="E138" s="10" t="n">
        <v>45596</v>
      </c>
      <c r="F138" s="10" t="n">
        <v>45596</v>
      </c>
      <c r="G138" s="11" t="n">
        <v>36662.72</v>
      </c>
      <c r="H138" s="11" t="n">
        <v>7606.9</v>
      </c>
      <c r="I138" s="12" t="n">
        <v>0</v>
      </c>
      <c r="J138" s="10" t="n">
        <v>45625</v>
      </c>
      <c r="K138" s="1" t="n">
        <f aca="false">_xlfn.DAYS(J138,F138)-30</f>
        <v>-1</v>
      </c>
      <c r="L138" s="3" t="n">
        <f aca="false">K138*H138/H$162</f>
        <v>-0.0126729435129978</v>
      </c>
    </row>
    <row r="139" customFormat="false" ht="12.75" hidden="false" customHeight="false" outlineLevel="0" collapsed="false">
      <c r="A139" s="8" t="s">
        <v>196</v>
      </c>
      <c r="B139" s="9" t="n">
        <v>79325</v>
      </c>
      <c r="C139" s="8" t="s">
        <v>13</v>
      </c>
      <c r="D139" s="8" t="s">
        <v>197</v>
      </c>
      <c r="E139" s="10" t="n">
        <v>45618</v>
      </c>
      <c r="F139" s="10" t="n">
        <v>45618</v>
      </c>
      <c r="G139" s="11" t="n">
        <v>187.5</v>
      </c>
      <c r="H139" s="11" t="n">
        <v>187.5</v>
      </c>
      <c r="I139" s="12" t="n">
        <v>0</v>
      </c>
      <c r="J139" s="10" t="n">
        <v>45653</v>
      </c>
      <c r="K139" s="1" t="n">
        <f aca="false">_xlfn.DAYS(J139,F139)-30</f>
        <v>5</v>
      </c>
      <c r="L139" s="3" t="n">
        <f aca="false">K139*H139/H$162</f>
        <v>0.00156185628093381</v>
      </c>
    </row>
    <row r="140" customFormat="false" ht="12.75" hidden="false" customHeight="false" outlineLevel="0" collapsed="false">
      <c r="A140" s="8" t="s">
        <v>196</v>
      </c>
      <c r="B140" s="9" t="n">
        <v>79325</v>
      </c>
      <c r="C140" s="8" t="s">
        <v>13</v>
      </c>
      <c r="D140" s="8" t="s">
        <v>198</v>
      </c>
      <c r="E140" s="10" t="n">
        <v>45618</v>
      </c>
      <c r="F140" s="10" t="n">
        <v>45618</v>
      </c>
      <c r="G140" s="11" t="n">
        <v>1025</v>
      </c>
      <c r="H140" s="11" t="n">
        <v>1025</v>
      </c>
      <c r="I140" s="12" t="n">
        <v>0</v>
      </c>
      <c r="J140" s="10" t="n">
        <v>45653</v>
      </c>
      <c r="K140" s="1" t="n">
        <f aca="false">_xlfn.DAYS(J140,F140)-30</f>
        <v>5</v>
      </c>
      <c r="L140" s="3" t="n">
        <f aca="false">K140*H140/H$162</f>
        <v>0.00853814766910484</v>
      </c>
    </row>
    <row r="141" customFormat="false" ht="12.75" hidden="false" customHeight="false" outlineLevel="0" collapsed="false">
      <c r="A141" s="8" t="s">
        <v>199</v>
      </c>
      <c r="B141" s="9" t="n">
        <v>172</v>
      </c>
      <c r="C141" s="8" t="s">
        <v>13</v>
      </c>
      <c r="D141" s="8" t="s">
        <v>200</v>
      </c>
      <c r="E141" s="10" t="n">
        <v>45565</v>
      </c>
      <c r="F141" s="10" t="n">
        <v>45565</v>
      </c>
      <c r="G141" s="11" t="n">
        <v>1718.84</v>
      </c>
      <c r="H141" s="11" t="n">
        <v>1718.84</v>
      </c>
      <c r="I141" s="12" t="n">
        <v>0</v>
      </c>
      <c r="J141" s="10" t="n">
        <v>45590</v>
      </c>
      <c r="K141" s="1" t="n">
        <f aca="false">_xlfn.DAYS(J141,F141)-30</f>
        <v>-5</v>
      </c>
      <c r="L141" s="3" t="n">
        <f aca="false">K141*H141/H$162</f>
        <v>-0.0143177655995748</v>
      </c>
    </row>
    <row r="142" customFormat="false" ht="12.75" hidden="false" customHeight="false" outlineLevel="0" collapsed="false">
      <c r="A142" s="8" t="s">
        <v>199</v>
      </c>
      <c r="B142" s="9" t="n">
        <v>172</v>
      </c>
      <c r="C142" s="8" t="s">
        <v>13</v>
      </c>
      <c r="D142" s="8" t="s">
        <v>201</v>
      </c>
      <c r="E142" s="10" t="n">
        <v>45565</v>
      </c>
      <c r="F142" s="10" t="n">
        <v>45565</v>
      </c>
      <c r="G142" s="11" t="n">
        <v>7811.52</v>
      </c>
      <c r="H142" s="11" t="n">
        <v>7811.52</v>
      </c>
      <c r="I142" s="12" t="n">
        <v>0</v>
      </c>
      <c r="J142" s="10" t="n">
        <v>45590</v>
      </c>
      <c r="K142" s="1" t="n">
        <f aca="false">_xlfn.DAYS(J142,F142)-30</f>
        <v>-5</v>
      </c>
      <c r="L142" s="3" t="n">
        <f aca="false">K142*H142/H$162</f>
        <v>-0.0650691817367472</v>
      </c>
    </row>
    <row r="143" customFormat="false" ht="12.75" hidden="false" customHeight="false" outlineLevel="0" collapsed="false">
      <c r="A143" s="8" t="s">
        <v>199</v>
      </c>
      <c r="B143" s="9" t="n">
        <v>172</v>
      </c>
      <c r="C143" s="8" t="s">
        <v>13</v>
      </c>
      <c r="D143" s="8" t="s">
        <v>202</v>
      </c>
      <c r="E143" s="10" t="n">
        <v>45596</v>
      </c>
      <c r="F143" s="10" t="n">
        <v>45596</v>
      </c>
      <c r="G143" s="11" t="n">
        <v>2020.08</v>
      </c>
      <c r="H143" s="11" t="n">
        <v>2020.08</v>
      </c>
      <c r="I143" s="12" t="n">
        <v>0</v>
      </c>
      <c r="J143" s="10" t="n">
        <v>45625</v>
      </c>
      <c r="K143" s="1" t="n">
        <f aca="false">_xlfn.DAYS(J143,F143)-30</f>
        <v>-1</v>
      </c>
      <c r="L143" s="3" t="n">
        <f aca="false">K143*H143/H$162</f>
        <v>-0.0033654129450547</v>
      </c>
    </row>
    <row r="144" customFormat="false" ht="12.75" hidden="false" customHeight="false" outlineLevel="0" collapsed="false">
      <c r="A144" s="8" t="s">
        <v>199</v>
      </c>
      <c r="B144" s="9" t="n">
        <v>172</v>
      </c>
      <c r="C144" s="8" t="s">
        <v>13</v>
      </c>
      <c r="D144" s="8" t="s">
        <v>203</v>
      </c>
      <c r="E144" s="10" t="n">
        <v>45596</v>
      </c>
      <c r="F144" s="10" t="n">
        <v>45596</v>
      </c>
      <c r="G144" s="11" t="n">
        <v>9461.58</v>
      </c>
      <c r="H144" s="11" t="n">
        <v>9461.58</v>
      </c>
      <c r="I144" s="12" t="n">
        <v>0</v>
      </c>
      <c r="J144" s="10" t="n">
        <v>45625</v>
      </c>
      <c r="K144" s="1" t="n">
        <f aca="false">_xlfn.DAYS(J144,F144)-30</f>
        <v>-1</v>
      </c>
      <c r="L144" s="3" t="n">
        <f aca="false">K144*H144/H$162</f>
        <v>-0.0157628033605949</v>
      </c>
    </row>
    <row r="145" customFormat="false" ht="12.75" hidden="false" customHeight="false" outlineLevel="0" collapsed="false">
      <c r="A145" s="8" t="s">
        <v>199</v>
      </c>
      <c r="B145" s="9" t="n">
        <v>172</v>
      </c>
      <c r="C145" s="8" t="s">
        <v>13</v>
      </c>
      <c r="D145" s="8" t="s">
        <v>204</v>
      </c>
      <c r="E145" s="10" t="n">
        <v>45626</v>
      </c>
      <c r="F145" s="10" t="n">
        <v>45626</v>
      </c>
      <c r="G145" s="11" t="n">
        <v>9109.32</v>
      </c>
      <c r="H145" s="11" t="n">
        <v>9109.32</v>
      </c>
      <c r="I145" s="12" t="n">
        <v>0</v>
      </c>
      <c r="J145" s="10" t="n">
        <v>45653</v>
      </c>
      <c r="K145" s="1" t="n">
        <f aca="false">_xlfn.DAYS(J145,F145)-30</f>
        <v>-3</v>
      </c>
      <c r="L145" s="3" t="n">
        <f aca="false">K145*H145/H$162</f>
        <v>-0.0455278357025152</v>
      </c>
    </row>
    <row r="146" customFormat="false" ht="12.75" hidden="false" customHeight="false" outlineLevel="0" collapsed="false">
      <c r="A146" s="8" t="s">
        <v>199</v>
      </c>
      <c r="B146" s="9" t="n">
        <v>172</v>
      </c>
      <c r="C146" s="8" t="s">
        <v>13</v>
      </c>
      <c r="D146" s="8" t="s">
        <v>205</v>
      </c>
      <c r="E146" s="10" t="n">
        <v>45626</v>
      </c>
      <c r="F146" s="10" t="n">
        <v>45626</v>
      </c>
      <c r="G146" s="11" t="n">
        <v>2152.98</v>
      </c>
      <c r="H146" s="11" t="n">
        <v>2152.98</v>
      </c>
      <c r="I146" s="12" t="n">
        <v>0</v>
      </c>
      <c r="J146" s="10" t="n">
        <v>45653</v>
      </c>
      <c r="K146" s="1" t="n">
        <f aca="false">_xlfn.DAYS(J146,F146)-30</f>
        <v>-3</v>
      </c>
      <c r="L146" s="3" t="n">
        <f aca="false">K146*H146/H$162</f>
        <v>-0.0107604650743196</v>
      </c>
    </row>
    <row r="147" customFormat="false" ht="12.75" hidden="false" customHeight="false" outlineLevel="0" collapsed="false">
      <c r="A147" s="8" t="s">
        <v>206</v>
      </c>
      <c r="B147" s="9" t="n">
        <v>79294</v>
      </c>
      <c r="C147" s="8" t="s">
        <v>13</v>
      </c>
      <c r="D147" s="8" t="s">
        <v>84</v>
      </c>
      <c r="E147" s="10" t="n">
        <v>45539</v>
      </c>
      <c r="F147" s="10" t="n">
        <v>45539</v>
      </c>
      <c r="G147" s="11" t="n">
        <v>417.87</v>
      </c>
      <c r="H147" s="11" t="n">
        <v>417.87</v>
      </c>
      <c r="I147" s="12" t="n">
        <v>0</v>
      </c>
      <c r="J147" s="10" t="n">
        <v>45568</v>
      </c>
      <c r="K147" s="1" t="n">
        <f aca="false">_xlfn.DAYS(J147,F147)-30</f>
        <v>-1</v>
      </c>
      <c r="L147" s="3" t="n">
        <f aca="false">K147*H147/H$162</f>
        <v>-0.000696163076388067</v>
      </c>
    </row>
    <row r="148" customFormat="false" ht="12.75" hidden="false" customHeight="false" outlineLevel="0" collapsed="false">
      <c r="A148" s="8" t="s">
        <v>206</v>
      </c>
      <c r="B148" s="9" t="n">
        <v>79294</v>
      </c>
      <c r="C148" s="8" t="s">
        <v>13</v>
      </c>
      <c r="D148" s="8" t="s">
        <v>85</v>
      </c>
      <c r="E148" s="10" t="n">
        <v>45565</v>
      </c>
      <c r="F148" s="10" t="n">
        <v>45565</v>
      </c>
      <c r="G148" s="11" t="n">
        <v>521.83</v>
      </c>
      <c r="H148" s="11" t="n">
        <v>521.83</v>
      </c>
      <c r="I148" s="12" t="n">
        <v>0</v>
      </c>
      <c r="J148" s="10" t="n">
        <v>45595</v>
      </c>
      <c r="K148" s="1" t="n">
        <f aca="false">_xlfn.DAYS(J148,F148)-30</f>
        <v>0</v>
      </c>
      <c r="L148" s="3" t="n">
        <f aca="false">K148*H148/H$162</f>
        <v>0</v>
      </c>
    </row>
    <row r="149" customFormat="false" ht="12.75" hidden="false" customHeight="false" outlineLevel="0" collapsed="false">
      <c r="A149" s="8" t="s">
        <v>206</v>
      </c>
      <c r="B149" s="9" t="n">
        <v>79294</v>
      </c>
      <c r="C149" s="8" t="s">
        <v>13</v>
      </c>
      <c r="D149" s="8" t="s">
        <v>207</v>
      </c>
      <c r="E149" s="10" t="n">
        <v>45600</v>
      </c>
      <c r="F149" s="10" t="n">
        <v>45600</v>
      </c>
      <c r="G149" s="11" t="n">
        <v>677.77</v>
      </c>
      <c r="H149" s="11" t="n">
        <v>677.77</v>
      </c>
      <c r="I149" s="12" t="n">
        <v>0</v>
      </c>
      <c r="J149" s="10" t="n">
        <v>45653</v>
      </c>
      <c r="K149" s="1" t="n">
        <f aca="false">_xlfn.DAYS(J149,F149)-30</f>
        <v>23</v>
      </c>
      <c r="L149" s="3" t="n">
        <f aca="false">K149*H149/H$162</f>
        <v>0.0259704796001661</v>
      </c>
    </row>
    <row r="150" customFormat="false" ht="12.75" hidden="false" customHeight="false" outlineLevel="0" collapsed="false">
      <c r="A150" s="8" t="s">
        <v>206</v>
      </c>
      <c r="B150" s="9" t="n">
        <v>79294</v>
      </c>
      <c r="C150" s="8" t="s">
        <v>13</v>
      </c>
      <c r="D150" s="8" t="s">
        <v>208</v>
      </c>
      <c r="E150" s="10" t="n">
        <v>45623</v>
      </c>
      <c r="F150" s="10" t="n">
        <v>45623</v>
      </c>
      <c r="G150" s="11" t="n">
        <v>781.73</v>
      </c>
      <c r="H150" s="11" t="n">
        <v>781.73</v>
      </c>
      <c r="I150" s="12" t="n">
        <v>0</v>
      </c>
      <c r="J150" s="10" t="n">
        <v>45653</v>
      </c>
      <c r="K150" s="1" t="n">
        <f aca="false">_xlfn.DAYS(J150,F150)-30</f>
        <v>0</v>
      </c>
      <c r="L150" s="3" t="n">
        <f aca="false">K150*H150/H$162</f>
        <v>0</v>
      </c>
    </row>
    <row r="151" customFormat="false" ht="12.75" hidden="false" customHeight="false" outlineLevel="0" collapsed="false">
      <c r="A151" s="8" t="s">
        <v>206</v>
      </c>
      <c r="B151" s="9" t="n">
        <v>79294</v>
      </c>
      <c r="C151" s="8" t="s">
        <v>13</v>
      </c>
      <c r="D151" s="8" t="s">
        <v>209</v>
      </c>
      <c r="E151" s="10" t="n">
        <v>45637</v>
      </c>
      <c r="F151" s="10" t="n">
        <v>45637</v>
      </c>
      <c r="G151" s="11" t="n">
        <v>625.79</v>
      </c>
      <c r="H151" s="11" t="n">
        <v>625.79</v>
      </c>
      <c r="I151" s="12" t="n">
        <v>0</v>
      </c>
      <c r="J151" s="10" t="n">
        <v>45653</v>
      </c>
      <c r="K151" s="1" t="n">
        <f aca="false">_xlfn.DAYS(J151,F151)-30</f>
        <v>-14</v>
      </c>
      <c r="L151" s="3" t="n">
        <f aca="false">K151*H151/H$162</f>
        <v>-0.0145957510278805</v>
      </c>
    </row>
    <row r="152" customFormat="false" ht="12.75" hidden="false" customHeight="false" outlineLevel="0" collapsed="false">
      <c r="A152" s="8" t="s">
        <v>210</v>
      </c>
      <c r="B152" s="9" t="n">
        <v>79163</v>
      </c>
      <c r="C152" s="8" t="s">
        <v>13</v>
      </c>
      <c r="D152" s="8" t="s">
        <v>211</v>
      </c>
      <c r="E152" s="10" t="n">
        <v>45575</v>
      </c>
      <c r="F152" s="10" t="n">
        <v>45575</v>
      </c>
      <c r="G152" s="11" t="n">
        <v>145.19</v>
      </c>
      <c r="H152" s="11" t="n">
        <v>145.19</v>
      </c>
      <c r="I152" s="12" t="n">
        <v>0</v>
      </c>
      <c r="J152" s="10" t="n">
        <v>45590</v>
      </c>
      <c r="K152" s="1" t="n">
        <f aca="false">_xlfn.DAYS(J152,F152)-30</f>
        <v>-15</v>
      </c>
      <c r="L152" s="3" t="n">
        <f aca="false">K152*H152/H$162</f>
        <v>-0.00362825461486049</v>
      </c>
    </row>
    <row r="153" customFormat="false" ht="12.75" hidden="false" customHeight="false" outlineLevel="0" collapsed="false">
      <c r="A153" s="8" t="s">
        <v>210</v>
      </c>
      <c r="B153" s="9" t="n">
        <v>79163</v>
      </c>
      <c r="C153" s="8" t="s">
        <v>13</v>
      </c>
      <c r="D153" s="8" t="s">
        <v>212</v>
      </c>
      <c r="E153" s="10" t="n">
        <v>45637</v>
      </c>
      <c r="F153" s="10" t="n">
        <v>45637</v>
      </c>
      <c r="G153" s="11" t="n">
        <v>147.18</v>
      </c>
      <c r="H153" s="11" t="n">
        <v>147.18</v>
      </c>
      <c r="I153" s="12" t="n">
        <v>0</v>
      </c>
      <c r="J153" s="10" t="n">
        <v>45653</v>
      </c>
      <c r="K153" s="1" t="n">
        <f aca="false">_xlfn.DAYS(J153,F153)-30</f>
        <v>-14</v>
      </c>
      <c r="L153" s="3" t="n">
        <f aca="false">K153*H153/H$162</f>
        <v>-0.00343278517758906</v>
      </c>
    </row>
    <row r="154" customFormat="false" ht="12.75" hidden="false" customHeight="false" outlineLevel="0" collapsed="false">
      <c r="A154" s="8" t="s">
        <v>213</v>
      </c>
      <c r="B154" s="9" t="n">
        <v>79128</v>
      </c>
      <c r="C154" s="8" t="s">
        <v>13</v>
      </c>
      <c r="D154" s="8" t="s">
        <v>214</v>
      </c>
      <c r="E154" s="10" t="n">
        <v>45504</v>
      </c>
      <c r="F154" s="10" t="n">
        <v>45504</v>
      </c>
      <c r="G154" s="11" t="n">
        <v>8060</v>
      </c>
      <c r="H154" s="11" t="n">
        <v>8060</v>
      </c>
      <c r="I154" s="12" t="n">
        <v>0</v>
      </c>
      <c r="J154" s="10" t="n">
        <v>45590</v>
      </c>
      <c r="K154" s="1" t="n">
        <f aca="false">_xlfn.DAYS(J154,F154)-30</f>
        <v>56</v>
      </c>
      <c r="L154" s="3" t="n">
        <f aca="false">K154*H154/H$162</f>
        <v>0.751956747693105</v>
      </c>
    </row>
    <row r="155" customFormat="false" ht="12.75" hidden="false" customHeight="false" outlineLevel="0" collapsed="false">
      <c r="A155" s="8" t="s">
        <v>213</v>
      </c>
      <c r="B155" s="9" t="n">
        <v>79128</v>
      </c>
      <c r="C155" s="8" t="s">
        <v>13</v>
      </c>
      <c r="D155" s="8" t="s">
        <v>215</v>
      </c>
      <c r="E155" s="10" t="n">
        <v>45537</v>
      </c>
      <c r="F155" s="10" t="n">
        <v>45537</v>
      </c>
      <c r="G155" s="11" t="n">
        <v>8060</v>
      </c>
      <c r="H155" s="11" t="n">
        <v>8060</v>
      </c>
      <c r="I155" s="12" t="n">
        <v>0</v>
      </c>
      <c r="J155" s="10" t="n">
        <v>45590</v>
      </c>
      <c r="K155" s="1" t="n">
        <f aca="false">_xlfn.DAYS(J155,F155)-30</f>
        <v>23</v>
      </c>
      <c r="L155" s="3" t="n">
        <f aca="false">K155*H155/H$162</f>
        <v>0.308839378516811</v>
      </c>
    </row>
    <row r="156" customFormat="false" ht="12.75" hidden="false" customHeight="false" outlineLevel="0" collapsed="false">
      <c r="A156" s="8" t="s">
        <v>213</v>
      </c>
      <c r="B156" s="9" t="n">
        <v>79128</v>
      </c>
      <c r="C156" s="8" t="s">
        <v>13</v>
      </c>
      <c r="D156" s="8" t="s">
        <v>216</v>
      </c>
      <c r="E156" s="10" t="n">
        <v>45565</v>
      </c>
      <c r="F156" s="10" t="n">
        <v>45565</v>
      </c>
      <c r="G156" s="11" t="n">
        <v>7800</v>
      </c>
      <c r="H156" s="11" t="n">
        <v>7800</v>
      </c>
      <c r="I156" s="12" t="n">
        <v>0</v>
      </c>
      <c r="J156" s="10" t="n">
        <v>45616</v>
      </c>
      <c r="K156" s="1" t="n">
        <f aca="false">_xlfn.DAYS(J156,F156)-30</f>
        <v>21</v>
      </c>
      <c r="L156" s="3" t="n">
        <f aca="false">K156*H156/H$162</f>
        <v>0.272887529404756</v>
      </c>
    </row>
    <row r="157" customFormat="false" ht="12.75" hidden="false" customHeight="false" outlineLevel="0" collapsed="false">
      <c r="A157" s="8" t="s">
        <v>213</v>
      </c>
      <c r="B157" s="9" t="n">
        <v>79128</v>
      </c>
      <c r="C157" s="8" t="s">
        <v>13</v>
      </c>
      <c r="D157" s="8" t="s">
        <v>217</v>
      </c>
      <c r="E157" s="10" t="n">
        <v>45596</v>
      </c>
      <c r="F157" s="10" t="n">
        <v>45596</v>
      </c>
      <c r="G157" s="11" t="n">
        <v>8060</v>
      </c>
      <c r="H157" s="11" t="n">
        <v>8060</v>
      </c>
      <c r="I157" s="12" t="n">
        <v>0</v>
      </c>
      <c r="J157" s="10" t="n">
        <v>45625</v>
      </c>
      <c r="K157" s="1" t="n">
        <f aca="false">_xlfn.DAYS(J157,F157)-30</f>
        <v>-1</v>
      </c>
      <c r="L157" s="3" t="n">
        <f aca="false">K157*H157/H$162</f>
        <v>-0.0134277990659483</v>
      </c>
    </row>
    <row r="158" customFormat="false" ht="12.75" hidden="false" customHeight="false" outlineLevel="0" collapsed="false">
      <c r="A158" s="8" t="s">
        <v>213</v>
      </c>
      <c r="B158" s="9" t="n">
        <v>79128</v>
      </c>
      <c r="C158" s="8" t="s">
        <v>13</v>
      </c>
      <c r="D158" s="8" t="s">
        <v>218</v>
      </c>
      <c r="E158" s="10" t="n">
        <v>45626</v>
      </c>
      <c r="F158" s="10" t="n">
        <v>45626</v>
      </c>
      <c r="G158" s="11" t="n">
        <v>8050</v>
      </c>
      <c r="H158" s="11" t="n">
        <v>8050</v>
      </c>
      <c r="I158" s="12" t="n">
        <v>0</v>
      </c>
      <c r="J158" s="10" t="n">
        <v>45653</v>
      </c>
      <c r="K158" s="1" t="n">
        <f aca="false">_xlfn.DAYS(J158,F158)-30</f>
        <v>-3</v>
      </c>
      <c r="L158" s="3" t="n">
        <f aca="false">K158*H158/H$162</f>
        <v>-0.040233417796855</v>
      </c>
    </row>
    <row r="159" customFormat="false" ht="12.75" hidden="false" customHeight="false" outlineLevel="0" collapsed="false">
      <c r="A159" s="8" t="s">
        <v>219</v>
      </c>
      <c r="B159" s="9" t="n">
        <v>79185</v>
      </c>
      <c r="C159" s="8" t="s">
        <v>13</v>
      </c>
      <c r="D159" s="8" t="s">
        <v>220</v>
      </c>
      <c r="E159" s="10" t="n">
        <v>45603</v>
      </c>
      <c r="F159" s="10" t="n">
        <v>45603</v>
      </c>
      <c r="G159" s="11" t="n">
        <v>132</v>
      </c>
      <c r="H159" s="11" t="n">
        <v>132</v>
      </c>
      <c r="I159" s="12" t="n">
        <v>0</v>
      </c>
      <c r="J159" s="10" t="n">
        <v>45623</v>
      </c>
      <c r="K159" s="1" t="n">
        <f aca="false">_xlfn.DAYS(J159,F159)-30</f>
        <v>-10</v>
      </c>
      <c r="L159" s="3" t="n">
        <f aca="false">K159*H159/H$162</f>
        <v>-0.00219909364355481</v>
      </c>
    </row>
    <row r="160" customFormat="false" ht="12.75" hidden="false" customHeight="false" outlineLevel="0" collapsed="false">
      <c r="A160" s="8" t="s">
        <v>221</v>
      </c>
      <c r="B160" s="9" t="n">
        <v>79340</v>
      </c>
      <c r="C160" s="8" t="s">
        <v>13</v>
      </c>
      <c r="D160" s="8" t="s">
        <v>222</v>
      </c>
      <c r="E160" s="10" t="n">
        <v>45588</v>
      </c>
      <c r="F160" s="10" t="n">
        <v>45588</v>
      </c>
      <c r="G160" s="11" t="n">
        <v>290</v>
      </c>
      <c r="H160" s="11" t="n">
        <v>290</v>
      </c>
      <c r="I160" s="12" t="n">
        <v>0</v>
      </c>
      <c r="J160" s="10" t="n">
        <v>45625</v>
      </c>
      <c r="K160" s="1" t="n">
        <f aca="false">_xlfn.DAYS(J160,F160)-30</f>
        <v>7</v>
      </c>
      <c r="L160" s="3" t="n">
        <f aca="false">K160*H160/H$162</f>
        <v>0.00338193946698202</v>
      </c>
    </row>
    <row r="162" customFormat="false" ht="12.75" hidden="false" customHeight="false" outlineLevel="0" collapsed="false">
      <c r="G162" s="13" t="s">
        <v>223</v>
      </c>
      <c r="H162" s="14" t="n">
        <f aca="false">SUM(H2:H161)</f>
        <v>600247.29</v>
      </c>
      <c r="J162" s="15"/>
      <c r="K162" s="15" t="s">
        <v>224</v>
      </c>
      <c r="L162" s="16" t="n">
        <f aca="false">SUM(L2:L161)</f>
        <v>30.0877335239614</v>
      </c>
    </row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2025-01-17T12:16:12Z</dcterms:created>
  <dc:creator>27959</dc:creator>
  <dc:description/>
  <dc:language>it-IT</dc:language>
  <cp:lastModifiedBy/>
  <dcterms:modified xsi:type="dcterms:W3CDTF">2025-01-20T12:35:39Z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